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0" yWindow="120" windowWidth="7800" windowHeight="10650" activeTab="0"/>
  </bookViews>
  <sheets>
    <sheet name="март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<sst xmlns="http://schemas.openxmlformats.org/spreadsheetml/2006/main" count="40" uniqueCount="40">
  <si>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Наименование КВД</t>
  </si>
  <si>
    <t>Налог на имущество физических лиц</t>
  </si>
  <si>
    <t>Земельный налог</t>
  </si>
  <si>
    <t>Арендная плата за помещения</t>
  </si>
  <si>
    <t>Административные платежи</t>
  </si>
  <si>
    <t>Всего доходов:</t>
  </si>
  <si>
    <t xml:space="preserve">Единый сельскохозяйственный налог </t>
  </si>
  <si>
    <t>Налог на доходы физических лиц с доходов</t>
  </si>
  <si>
    <t>Субвенции</t>
  </si>
  <si>
    <t>Невыясненные поступления</t>
  </si>
  <si>
    <t>Дотации</t>
  </si>
  <si>
    <t>Субсидии</t>
  </si>
  <si>
    <t xml:space="preserve">  % исполнения</t>
  </si>
  <si>
    <t>Госпошлина</t>
  </si>
  <si>
    <t xml:space="preserve">Ед.изм.: </t>
  </si>
  <si>
    <t>Доходы от продажи земельных участков</t>
  </si>
  <si>
    <t>Транспортный налог</t>
  </si>
  <si>
    <t>Иные межбюджетные трансферты</t>
  </si>
  <si>
    <t>Прочие неналоговые доходы</t>
  </si>
  <si>
    <t>Арендная плата за земли</t>
  </si>
  <si>
    <t>Доходы от реализации имущества</t>
  </si>
  <si>
    <t>Прочие доходы от оказания платных услуг (работ)</t>
  </si>
  <si>
    <t>Возврат остатков межбюджетных трансфертов</t>
  </si>
  <si>
    <t>налоговые и неналоговые</t>
  </si>
  <si>
    <t>общая</t>
  </si>
  <si>
    <t>Прочие поступления от использования имущества</t>
  </si>
  <si>
    <t>Факт 2012 год</t>
  </si>
  <si>
    <t>План 2013 г.</t>
  </si>
  <si>
    <t>План 1 кв.    2013 г.</t>
  </si>
  <si>
    <t>к плану 2013 г.</t>
  </si>
  <si>
    <t>к плану       1 кв.    2013 г.</t>
  </si>
  <si>
    <t xml:space="preserve">структура факт 2013 </t>
  </si>
  <si>
    <t>Итого  налоговых и неналоговых доходов:</t>
  </si>
  <si>
    <t>Факт 1 кв.   2012 г.</t>
  </si>
  <si>
    <t>Факт 1 кв.   2013 г.</t>
  </si>
  <si>
    <t>к факту      1 кв.    2012 г.</t>
  </si>
  <si>
    <t>тыс.руб.</t>
  </si>
  <si>
    <t>Приложение 1</t>
  </si>
  <si>
    <t>Исполнение доходной части бюджета Гостицкого сельского поселения на 01.04.2013 г.</t>
  </si>
  <si>
    <t>Итого безвозмездных поступлений: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</si>
</sst>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?"/>
    <numFmt numFmtId="166" formatCode="[$-FC19]d\ mmmm\ yyyy\ &quot;г.&quot;"/>
    <numFmt numFmtId="167" formatCode="0.00000"/>
    <numFmt numFmtId="168" formatCode="0.0000"/>
    <numFmt numFmtId="169" formatCode="0.000"/>
    <numFmt numFmtId="170" formatCode="#,##0.0"/>
  </numFmts>
  <fonts count="22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b/>
      <sz val="10"/>
      <name val="Arial"/>
      <family val="0"/>
    </font>
    <font>
      <sz val="10"/>
      <name val="Arial"/>
      <family val="0"/>
    </font>
    <font>
      <sz val="9"/>
      <name val="Arial Narrow"/>
      <family val="2"/>
    </font>
    <font>
      <sz val="8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sz val="8"/>
      <name val="Arial Cyr"/>
      <family val="0"/>
    </font>
    <font>
      <b/>
      <sz val="14"/>
      <name val="Arial Narrow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Narrow"/>
      <family val="2"/>
    </font>
    <font>
      <b/>
      <sz val="10"/>
      <name val="Arial Cyr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4" fontId="2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4" fontId="6" fillId="0" borderId="0" xfId="0" applyNumberFormat="1" applyFont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right" vertical="center" wrapText="1"/>
    </xf>
    <xf numFmtId="164" fontId="5" fillId="0" borderId="0" xfId="0" applyNumberFormat="1" applyFont="1" applyAlignment="1">
      <alignment/>
    </xf>
    <xf numFmtId="49" fontId="6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/>
    </xf>
    <xf numFmtId="4" fontId="10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/>
    </xf>
    <xf numFmtId="49" fontId="12" fillId="0" borderId="0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4" fontId="6" fillId="0" borderId="0" xfId="0" applyNumberFormat="1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170" fontId="17" fillId="0" borderId="3" xfId="0" applyNumberFormat="1" applyFont="1" applyFill="1" applyBorder="1" applyAlignment="1">
      <alignment horizontal="right" vertical="center" wrapText="1"/>
    </xf>
    <xf numFmtId="170" fontId="17" fillId="0" borderId="4" xfId="0" applyNumberFormat="1" applyFont="1" applyFill="1" applyBorder="1" applyAlignment="1">
      <alignment horizontal="right" vertical="center" wrapText="1"/>
    </xf>
    <xf numFmtId="170" fontId="17" fillId="0" borderId="1" xfId="0" applyNumberFormat="1" applyFont="1" applyFill="1" applyBorder="1" applyAlignment="1">
      <alignment horizontal="right" vertical="center" wrapText="1"/>
    </xf>
    <xf numFmtId="170" fontId="18" fillId="0" borderId="3" xfId="0" applyNumberFormat="1" applyFont="1" applyFill="1" applyBorder="1" applyAlignment="1">
      <alignment horizontal="right" vertical="center" wrapText="1"/>
    </xf>
    <xf numFmtId="170" fontId="18" fillId="0" borderId="4" xfId="0" applyNumberFormat="1" applyFont="1" applyFill="1" applyBorder="1" applyAlignment="1">
      <alignment horizontal="right" vertical="center" wrapText="1"/>
    </xf>
    <xf numFmtId="170" fontId="18" fillId="0" borderId="1" xfId="0" applyNumberFormat="1" applyFont="1" applyFill="1" applyBorder="1" applyAlignment="1">
      <alignment horizontal="right" vertical="center" wrapText="1"/>
    </xf>
    <xf numFmtId="170" fontId="18" fillId="0" borderId="5" xfId="0" applyNumberFormat="1" applyFont="1" applyFill="1" applyBorder="1" applyAlignment="1">
      <alignment horizontal="right" vertical="center" wrapText="1"/>
    </xf>
    <xf numFmtId="170" fontId="18" fillId="0" borderId="6" xfId="0" applyNumberFormat="1" applyFont="1" applyFill="1" applyBorder="1" applyAlignment="1">
      <alignment horizontal="right" vertical="center" wrapText="1"/>
    </xf>
    <xf numFmtId="170" fontId="17" fillId="0" borderId="5" xfId="0" applyNumberFormat="1" applyFont="1" applyFill="1" applyBorder="1" applyAlignment="1">
      <alignment horizontal="right" vertical="center" wrapText="1"/>
    </xf>
    <xf numFmtId="170" fontId="17" fillId="0" borderId="6" xfId="0" applyNumberFormat="1" applyFont="1" applyFill="1" applyBorder="1" applyAlignment="1">
      <alignment horizontal="right" vertical="center" wrapText="1"/>
    </xf>
    <xf numFmtId="170" fontId="19" fillId="0" borderId="7" xfId="0" applyNumberFormat="1" applyFont="1" applyFill="1" applyBorder="1" applyAlignment="1">
      <alignment horizontal="right" vertical="center" wrapText="1"/>
    </xf>
    <xf numFmtId="170" fontId="19" fillId="0" borderId="8" xfId="0" applyNumberFormat="1" applyFont="1" applyFill="1" applyBorder="1" applyAlignment="1">
      <alignment horizontal="right" vertical="center" wrapText="1"/>
    </xf>
    <xf numFmtId="170" fontId="17" fillId="0" borderId="9" xfId="0" applyNumberFormat="1" applyFont="1" applyFill="1" applyBorder="1" applyAlignment="1">
      <alignment horizontal="right" vertical="center" wrapText="1"/>
    </xf>
    <xf numFmtId="170" fontId="17" fillId="0" borderId="10" xfId="0" applyNumberFormat="1" applyFont="1" applyFill="1" applyBorder="1" applyAlignment="1">
      <alignment horizontal="right" vertical="center" wrapText="1"/>
    </xf>
    <xf numFmtId="170" fontId="17" fillId="0" borderId="11" xfId="0" applyNumberFormat="1" applyFont="1" applyFill="1" applyBorder="1" applyAlignment="1">
      <alignment horizontal="right" vertical="center" wrapText="1"/>
    </xf>
    <xf numFmtId="170" fontId="18" fillId="0" borderId="9" xfId="0" applyNumberFormat="1" applyFont="1" applyFill="1" applyBorder="1" applyAlignment="1">
      <alignment horizontal="right" vertical="center" wrapText="1"/>
    </xf>
    <xf numFmtId="49" fontId="20" fillId="0" borderId="7" xfId="0" applyNumberFormat="1" applyFont="1" applyBorder="1" applyAlignment="1">
      <alignment horizontal="left" vertical="center"/>
    </xf>
    <xf numFmtId="170" fontId="20" fillId="0" borderId="7" xfId="0" applyNumberFormat="1" applyFont="1" applyFill="1" applyBorder="1" applyAlignment="1">
      <alignment horizontal="right" vertical="center" wrapText="1"/>
    </xf>
    <xf numFmtId="170" fontId="20" fillId="0" borderId="12" xfId="0" applyNumberFormat="1" applyFont="1" applyFill="1" applyBorder="1" applyAlignment="1">
      <alignment horizontal="right" vertical="center" wrapText="1"/>
    </xf>
    <xf numFmtId="170" fontId="20" fillId="0" borderId="13" xfId="0" applyNumberFormat="1" applyFont="1" applyFill="1" applyBorder="1" applyAlignment="1">
      <alignment horizontal="right" vertical="center" wrapText="1"/>
    </xf>
    <xf numFmtId="165" fontId="21" fillId="0" borderId="14" xfId="0" applyNumberFormat="1" applyFont="1" applyBorder="1" applyAlignment="1">
      <alignment horizontal="left" vertical="center"/>
    </xf>
    <xf numFmtId="170" fontId="21" fillId="0" borderId="2" xfId="0" applyNumberFormat="1" applyFont="1" applyFill="1" applyBorder="1" applyAlignment="1">
      <alignment horizontal="right" vertical="center" wrapText="1"/>
    </xf>
    <xf numFmtId="49" fontId="21" fillId="0" borderId="14" xfId="0" applyNumberFormat="1" applyFont="1" applyBorder="1" applyAlignment="1">
      <alignment horizontal="left" vertical="center"/>
    </xf>
    <xf numFmtId="49" fontId="21" fillId="0" borderId="14" xfId="0" applyNumberFormat="1" applyFont="1" applyBorder="1" applyAlignment="1">
      <alignment horizontal="left" vertical="center" wrapText="1"/>
    </xf>
    <xf numFmtId="49" fontId="21" fillId="0" borderId="15" xfId="0" applyNumberFormat="1" applyFont="1" applyBorder="1" applyAlignment="1">
      <alignment horizontal="left" vertical="center"/>
    </xf>
    <xf numFmtId="170" fontId="21" fillId="0" borderId="16" xfId="0" applyNumberFormat="1" applyFont="1" applyFill="1" applyBorder="1" applyAlignment="1">
      <alignment horizontal="right" vertical="center" wrapText="1"/>
    </xf>
    <xf numFmtId="49" fontId="21" fillId="0" borderId="17" xfId="0" applyNumberFormat="1" applyFont="1" applyBorder="1" applyAlignment="1">
      <alignment horizontal="left" vertical="center"/>
    </xf>
    <xf numFmtId="49" fontId="21" fillId="0" borderId="18" xfId="0" applyNumberFormat="1" applyFont="1" applyBorder="1" applyAlignment="1">
      <alignment horizontal="left" vertical="center"/>
    </xf>
    <xf numFmtId="170" fontId="21" fillId="0" borderId="19" xfId="0" applyNumberFormat="1" applyFont="1" applyFill="1" applyBorder="1" applyAlignment="1">
      <alignment horizontal="right" vertical="center" wrapText="1"/>
    </xf>
    <xf numFmtId="49" fontId="21" fillId="0" borderId="0" xfId="0" applyNumberFormat="1" applyFont="1" applyBorder="1" applyAlignment="1">
      <alignment horizontal="left" vertical="center"/>
    </xf>
    <xf numFmtId="4" fontId="21" fillId="0" borderId="0" xfId="0" applyNumberFormat="1" applyFont="1" applyBorder="1" applyAlignment="1">
      <alignment horizontal="right" vertical="center" wrapText="1"/>
    </xf>
    <xf numFmtId="164" fontId="15" fillId="0" borderId="13" xfId="0" applyNumberFormat="1" applyFont="1" applyBorder="1" applyAlignment="1">
      <alignment/>
    </xf>
    <xf numFmtId="164" fontId="15" fillId="0" borderId="20" xfId="0" applyNumberFormat="1" applyFont="1" applyBorder="1" applyAlignment="1">
      <alignment/>
    </xf>
    <xf numFmtId="0" fontId="3" fillId="0" borderId="13" xfId="0" applyFont="1" applyBorder="1" applyAlignment="1">
      <alignment/>
    </xf>
    <xf numFmtId="4" fontId="10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49" fontId="1" fillId="0" borderId="21" xfId="0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0" fontId="0" fillId="0" borderId="23" xfId="0" applyFill="1" applyBorder="1" applyAlignment="1">
      <alignment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workbookViewId="0" topLeftCell="A1">
      <selection activeCell="A27" sqref="A27"/>
    </sheetView>
  </sheetViews>
  <sheetFormatPr defaultColWidth="9.00390625" defaultRowHeight="12.75"/>
  <cols>
    <col min="1" max="1" width="42.625" style="0" customWidth="1"/>
    <col min="2" max="2" width="12.75390625" style="0" customWidth="1"/>
    <col min="3" max="3" width="11.875" style="0" customWidth="1"/>
    <col min="4" max="4" width="12.25390625" style="0" customWidth="1"/>
    <col min="5" max="5" width="11.75390625" style="0" customWidth="1"/>
    <col min="6" max="6" width="11.00390625" style="0" customWidth="1"/>
    <col min="7" max="7" width="9.00390625" style="0" customWidth="1"/>
    <col min="8" max="9" width="8.125" style="0" customWidth="1"/>
    <col min="10" max="10" width="11.375" style="0" customWidth="1"/>
  </cols>
  <sheetData>
    <row r="1" spans="1:10" s="11" customFormat="1" ht="18">
      <c r="A1" s="9" t="s">
        <v>38</v>
      </c>
      <c r="B1" s="10"/>
      <c r="C1" s="10"/>
      <c r="D1" s="10"/>
      <c r="E1" s="10"/>
      <c r="F1" s="10"/>
      <c r="G1" s="10"/>
      <c r="H1" s="54" t="s">
        <v>37</v>
      </c>
      <c r="I1" s="55"/>
      <c r="J1" s="55"/>
    </row>
    <row r="2" spans="1:10" ht="15.75">
      <c r="A2" s="12"/>
      <c r="B2" s="1"/>
      <c r="C2" s="1"/>
      <c r="D2" s="1"/>
      <c r="E2" s="1"/>
      <c r="F2" s="1"/>
      <c r="G2" s="1"/>
      <c r="H2" s="1"/>
      <c r="I2" s="1"/>
      <c r="J2" s="2"/>
    </row>
    <row r="3" spans="1:10" ht="15" customHeight="1" thickBot="1">
      <c r="A3" s="6"/>
      <c r="D3" s="3"/>
      <c r="E3" s="3"/>
      <c r="F3" s="3"/>
      <c r="G3" s="3"/>
      <c r="H3" s="3" t="s">
        <v>14</v>
      </c>
      <c r="I3" s="15" t="s">
        <v>36</v>
      </c>
      <c r="J3" s="7"/>
    </row>
    <row r="4" spans="1:11" ht="21" customHeight="1">
      <c r="A4" s="56" t="s">
        <v>0</v>
      </c>
      <c r="B4" s="58" t="s">
        <v>26</v>
      </c>
      <c r="C4" s="58" t="s">
        <v>33</v>
      </c>
      <c r="D4" s="63" t="s">
        <v>27</v>
      </c>
      <c r="E4" s="63" t="s">
        <v>28</v>
      </c>
      <c r="F4" s="63" t="s">
        <v>34</v>
      </c>
      <c r="G4" s="65" t="s">
        <v>12</v>
      </c>
      <c r="H4" s="66"/>
      <c r="I4" s="67"/>
      <c r="J4" s="61" t="s">
        <v>31</v>
      </c>
      <c r="K4" s="62"/>
    </row>
    <row r="5" spans="1:11" ht="33.75" customHeight="1">
      <c r="A5" s="57"/>
      <c r="B5" s="59"/>
      <c r="C5" s="60"/>
      <c r="D5" s="64"/>
      <c r="E5" s="64"/>
      <c r="F5" s="64"/>
      <c r="G5" s="16" t="s">
        <v>29</v>
      </c>
      <c r="H5" s="14" t="s">
        <v>30</v>
      </c>
      <c r="I5" s="13" t="s">
        <v>35</v>
      </c>
      <c r="J5" s="18" t="s">
        <v>23</v>
      </c>
      <c r="K5" s="19" t="s">
        <v>24</v>
      </c>
    </row>
    <row r="6" spans="1:11" ht="14.25" customHeight="1">
      <c r="A6" s="40" t="s">
        <v>7</v>
      </c>
      <c r="B6" s="41">
        <v>810.1</v>
      </c>
      <c r="C6" s="41">
        <v>206.3</v>
      </c>
      <c r="D6" s="41">
        <v>880.8</v>
      </c>
      <c r="E6" s="41">
        <v>213</v>
      </c>
      <c r="F6" s="41">
        <v>226.6</v>
      </c>
      <c r="G6" s="20">
        <f>F6/D6*100</f>
        <v>25.72661217075386</v>
      </c>
      <c r="H6" s="21">
        <f>F6/E6*100</f>
        <v>106.3849765258216</v>
      </c>
      <c r="I6" s="22">
        <f>F6/C6*100</f>
        <v>109.84003877847795</v>
      </c>
      <c r="J6" s="5">
        <f aca="true" t="shared" si="0" ref="J6:J16">F6/$F$21*100</f>
        <v>25.304299274148516</v>
      </c>
      <c r="K6" s="5">
        <f>F6/$F$28*100</f>
        <v>12.927149295453248</v>
      </c>
    </row>
    <row r="7" spans="1:11" ht="15.75" customHeight="1" hidden="1">
      <c r="A7" s="42" t="s">
        <v>6</v>
      </c>
      <c r="B7" s="41">
        <v>0</v>
      </c>
      <c r="C7" s="41">
        <v>0</v>
      </c>
      <c r="D7" s="41">
        <v>0</v>
      </c>
      <c r="E7" s="41">
        <v>0</v>
      </c>
      <c r="F7" s="41">
        <v>0</v>
      </c>
      <c r="G7" s="23" t="e">
        <f>F7/D7*100</f>
        <v>#DIV/0!</v>
      </c>
      <c r="H7" s="24" t="e">
        <f aca="true" t="shared" si="1" ref="H7:H28">F7/E7*100</f>
        <v>#DIV/0!</v>
      </c>
      <c r="I7" s="25" t="e">
        <f aca="true" t="shared" si="2" ref="I7:I28">F7/C7*100</f>
        <v>#DIV/0!</v>
      </c>
      <c r="J7" s="5">
        <f t="shared" si="0"/>
        <v>0</v>
      </c>
      <c r="K7" s="5">
        <f>F7/$F$28*100</f>
        <v>0</v>
      </c>
    </row>
    <row r="8" spans="1:11" ht="15.75" customHeight="1">
      <c r="A8" s="42" t="s">
        <v>1</v>
      </c>
      <c r="B8" s="41">
        <v>39.9</v>
      </c>
      <c r="C8" s="41">
        <v>0.1</v>
      </c>
      <c r="D8" s="41">
        <v>18.4</v>
      </c>
      <c r="E8" s="41">
        <v>0.1</v>
      </c>
      <c r="F8" s="41">
        <v>1.9</v>
      </c>
      <c r="G8" s="20">
        <f aca="true" t="shared" si="3" ref="G8:G28">F8/D8*100</f>
        <v>10.326086956521738</v>
      </c>
      <c r="H8" s="21">
        <f t="shared" si="1"/>
        <v>1899.9999999999995</v>
      </c>
      <c r="I8" s="22">
        <f t="shared" si="2"/>
        <v>1899.9999999999995</v>
      </c>
      <c r="J8" s="5">
        <f t="shared" si="0"/>
        <v>0.2121719709659408</v>
      </c>
      <c r="K8" s="5">
        <f aca="true" t="shared" si="4" ref="K8:K28">F8/$F$28*100</f>
        <v>0.10839180786125846</v>
      </c>
    </row>
    <row r="9" spans="1:11" ht="15.75" customHeight="1">
      <c r="A9" s="42" t="s">
        <v>16</v>
      </c>
      <c r="B9" s="41">
        <v>547.7</v>
      </c>
      <c r="C9" s="41">
        <v>45.1</v>
      </c>
      <c r="D9" s="41">
        <v>536.8</v>
      </c>
      <c r="E9" s="41">
        <v>40.1</v>
      </c>
      <c r="F9" s="41">
        <v>48</v>
      </c>
      <c r="G9" s="20">
        <f t="shared" si="3"/>
        <v>8.941877794336811</v>
      </c>
      <c r="H9" s="21">
        <f t="shared" si="1"/>
        <v>119.70074812967582</v>
      </c>
      <c r="I9" s="22">
        <f t="shared" si="2"/>
        <v>106.43015521064301</v>
      </c>
      <c r="J9" s="5">
        <f t="shared" si="0"/>
        <v>5.360134003350083</v>
      </c>
      <c r="K9" s="5">
        <f t="shared" si="4"/>
        <v>2.738319356494951</v>
      </c>
    </row>
    <row r="10" spans="1:11" ht="17.25" customHeight="1">
      <c r="A10" s="42" t="s">
        <v>2</v>
      </c>
      <c r="B10" s="41">
        <v>905</v>
      </c>
      <c r="C10" s="41">
        <v>161.3</v>
      </c>
      <c r="D10" s="41">
        <v>614.3</v>
      </c>
      <c r="E10" s="41">
        <v>170</v>
      </c>
      <c r="F10" s="41">
        <v>174.7</v>
      </c>
      <c r="G10" s="20">
        <f t="shared" si="3"/>
        <v>28.43887351456943</v>
      </c>
      <c r="H10" s="21">
        <f t="shared" si="1"/>
        <v>102.76470588235294</v>
      </c>
      <c r="I10" s="22">
        <f t="shared" si="2"/>
        <v>108.30750154990699</v>
      </c>
      <c r="J10" s="5">
        <f t="shared" si="0"/>
        <v>19.50865438302624</v>
      </c>
      <c r="K10" s="5">
        <f t="shared" si="4"/>
        <v>9.966341491243082</v>
      </c>
    </row>
    <row r="11" spans="1:11" ht="14.25" customHeight="1">
      <c r="A11" s="42" t="s">
        <v>13</v>
      </c>
      <c r="B11" s="41">
        <v>19.8</v>
      </c>
      <c r="C11" s="41">
        <v>9</v>
      </c>
      <c r="D11" s="41">
        <v>28</v>
      </c>
      <c r="E11" s="41">
        <v>5</v>
      </c>
      <c r="F11" s="41">
        <v>2.5</v>
      </c>
      <c r="G11" s="20">
        <f t="shared" si="3"/>
        <v>8.928571428571429</v>
      </c>
      <c r="H11" s="21">
        <f t="shared" si="1"/>
        <v>50</v>
      </c>
      <c r="I11" s="22">
        <f t="shared" si="2"/>
        <v>27.77777777777778</v>
      </c>
      <c r="J11" s="5">
        <f t="shared" si="0"/>
        <v>0.2791736460078168</v>
      </c>
      <c r="K11" s="5">
        <f t="shared" si="4"/>
        <v>0.14262079981744538</v>
      </c>
    </row>
    <row r="12" spans="1:11" ht="16.5" customHeight="1">
      <c r="A12" s="43" t="s">
        <v>19</v>
      </c>
      <c r="B12" s="41">
        <v>522.4</v>
      </c>
      <c r="C12" s="41">
        <v>83.6</v>
      </c>
      <c r="D12" s="41">
        <v>662</v>
      </c>
      <c r="E12" s="41">
        <v>110</v>
      </c>
      <c r="F12" s="41">
        <v>80.9</v>
      </c>
      <c r="G12" s="20">
        <f t="shared" si="3"/>
        <v>12.220543806646527</v>
      </c>
      <c r="H12" s="21">
        <f t="shared" si="1"/>
        <v>73.54545454545455</v>
      </c>
      <c r="I12" s="22">
        <f t="shared" si="2"/>
        <v>96.77033492822967</v>
      </c>
      <c r="J12" s="5">
        <f t="shared" si="0"/>
        <v>9.034059184812953</v>
      </c>
      <c r="K12" s="5">
        <f t="shared" si="4"/>
        <v>4.615209082092533</v>
      </c>
    </row>
    <row r="13" spans="1:11" ht="16.5" customHeight="1">
      <c r="A13" s="42" t="s">
        <v>3</v>
      </c>
      <c r="B13" s="41">
        <v>828.6</v>
      </c>
      <c r="C13" s="41">
        <v>218.9</v>
      </c>
      <c r="D13" s="41">
        <v>853.1</v>
      </c>
      <c r="E13" s="41">
        <v>213.2</v>
      </c>
      <c r="F13" s="41">
        <v>82.7</v>
      </c>
      <c r="G13" s="20">
        <f t="shared" si="3"/>
        <v>9.69405696870238</v>
      </c>
      <c r="H13" s="21">
        <f t="shared" si="1"/>
        <v>38.78986866791745</v>
      </c>
      <c r="I13" s="22">
        <f t="shared" si="2"/>
        <v>37.77980813156693</v>
      </c>
      <c r="J13" s="5">
        <f t="shared" si="0"/>
        <v>9.235064209938582</v>
      </c>
      <c r="K13" s="5">
        <f t="shared" si="4"/>
        <v>4.7178960579610925</v>
      </c>
    </row>
    <row r="14" spans="1:11" ht="16.5" customHeight="1">
      <c r="A14" s="42" t="s">
        <v>25</v>
      </c>
      <c r="B14" s="41">
        <v>28.3</v>
      </c>
      <c r="C14" s="41">
        <v>0</v>
      </c>
      <c r="D14" s="41">
        <v>48.7</v>
      </c>
      <c r="E14" s="41">
        <v>23.4</v>
      </c>
      <c r="F14" s="41">
        <v>25.9</v>
      </c>
      <c r="G14" s="20">
        <f t="shared" si="3"/>
        <v>53.18275154004106</v>
      </c>
      <c r="H14" s="21">
        <f t="shared" si="1"/>
        <v>110.6837606837607</v>
      </c>
      <c r="I14" s="25" t="e">
        <f t="shared" si="2"/>
        <v>#DIV/0!</v>
      </c>
      <c r="J14" s="5">
        <f t="shared" si="0"/>
        <v>2.8922389726409823</v>
      </c>
      <c r="K14" s="5">
        <f t="shared" si="4"/>
        <v>1.4775514861087338</v>
      </c>
    </row>
    <row r="15" spans="1:11" ht="13.5" hidden="1">
      <c r="A15" s="42" t="s">
        <v>21</v>
      </c>
      <c r="B15" s="41">
        <v>0</v>
      </c>
      <c r="C15" s="41">
        <v>0</v>
      </c>
      <c r="D15" s="41">
        <v>0</v>
      </c>
      <c r="E15" s="41">
        <v>0</v>
      </c>
      <c r="F15" s="41">
        <v>0</v>
      </c>
      <c r="G15" s="23" t="e">
        <f t="shared" si="3"/>
        <v>#DIV/0!</v>
      </c>
      <c r="H15" s="24" t="e">
        <f t="shared" si="1"/>
        <v>#DIV/0!</v>
      </c>
      <c r="I15" s="25" t="e">
        <f t="shared" si="2"/>
        <v>#DIV/0!</v>
      </c>
      <c r="J15" s="5">
        <f t="shared" si="0"/>
        <v>0</v>
      </c>
      <c r="K15" s="5">
        <f t="shared" si="4"/>
        <v>0</v>
      </c>
    </row>
    <row r="16" spans="1:11" ht="13.5">
      <c r="A16" s="44" t="s">
        <v>20</v>
      </c>
      <c r="B16" s="41">
        <v>196.5</v>
      </c>
      <c r="C16" s="45">
        <v>0</v>
      </c>
      <c r="D16" s="45">
        <v>1340</v>
      </c>
      <c r="E16" s="45">
        <v>0</v>
      </c>
      <c r="F16" s="45">
        <v>0</v>
      </c>
      <c r="G16" s="20">
        <f t="shared" si="3"/>
        <v>0</v>
      </c>
      <c r="H16" s="24" t="e">
        <f t="shared" si="1"/>
        <v>#DIV/0!</v>
      </c>
      <c r="I16" s="25" t="e">
        <f t="shared" si="2"/>
        <v>#DIV/0!</v>
      </c>
      <c r="J16" s="5">
        <f t="shared" si="0"/>
        <v>0</v>
      </c>
      <c r="K16" s="5">
        <f t="shared" si="4"/>
        <v>0</v>
      </c>
    </row>
    <row r="17" spans="1:11" ht="13.5">
      <c r="A17" s="44" t="s">
        <v>15</v>
      </c>
      <c r="B17" s="45">
        <v>200.4</v>
      </c>
      <c r="C17" s="45">
        <v>134</v>
      </c>
      <c r="D17" s="45">
        <v>75</v>
      </c>
      <c r="E17" s="45">
        <v>15</v>
      </c>
      <c r="F17" s="45">
        <v>9.2</v>
      </c>
      <c r="G17" s="20">
        <f t="shared" si="3"/>
        <v>12.266666666666666</v>
      </c>
      <c r="H17" s="21">
        <f t="shared" si="1"/>
        <v>61.33333333333333</v>
      </c>
      <c r="I17" s="22">
        <f t="shared" si="2"/>
        <v>6.865671641791045</v>
      </c>
      <c r="J17" s="5">
        <f>F17/$F$21*100</f>
        <v>1.0273590173087659</v>
      </c>
      <c r="K17" s="5">
        <f t="shared" si="4"/>
        <v>0.524844543328199</v>
      </c>
    </row>
    <row r="18" spans="1:11" ht="17.25" customHeight="1">
      <c r="A18" s="44" t="s">
        <v>4</v>
      </c>
      <c r="B18" s="45">
        <v>2</v>
      </c>
      <c r="C18" s="45">
        <v>0</v>
      </c>
      <c r="D18" s="45">
        <v>4.2</v>
      </c>
      <c r="E18" s="45">
        <v>4.2</v>
      </c>
      <c r="F18" s="45">
        <v>4.2</v>
      </c>
      <c r="G18" s="20">
        <f t="shared" si="3"/>
        <v>100</v>
      </c>
      <c r="H18" s="21">
        <f t="shared" si="1"/>
        <v>100</v>
      </c>
      <c r="I18" s="25" t="e">
        <f t="shared" si="2"/>
        <v>#DIV/0!</v>
      </c>
      <c r="J18" s="5">
        <f>F18/$F$21*100</f>
        <v>0.46901172529313234</v>
      </c>
      <c r="K18" s="5">
        <f t="shared" si="4"/>
        <v>0.23960294369330823</v>
      </c>
    </row>
    <row r="19" spans="1:11" ht="17.25" customHeight="1" hidden="1">
      <c r="A19" s="44" t="s">
        <v>9</v>
      </c>
      <c r="B19" s="45">
        <v>0</v>
      </c>
      <c r="C19" s="45">
        <v>0</v>
      </c>
      <c r="D19" s="45">
        <v>0</v>
      </c>
      <c r="E19" s="45">
        <v>0</v>
      </c>
      <c r="F19" s="45">
        <v>0</v>
      </c>
      <c r="G19" s="26" t="e">
        <f>F19/D19*100</f>
        <v>#DIV/0!</v>
      </c>
      <c r="H19" s="27" t="e">
        <f>F19/E19*100</f>
        <v>#DIV/0!</v>
      </c>
      <c r="I19" s="25" t="e">
        <f>F19/C19*100</f>
        <v>#DIV/0!</v>
      </c>
      <c r="J19" s="5">
        <f>F19/$F$21*100</f>
        <v>0</v>
      </c>
      <c r="K19" s="5">
        <f t="shared" si="4"/>
        <v>0</v>
      </c>
    </row>
    <row r="20" spans="1:11" ht="17.25" customHeight="1" thickBot="1">
      <c r="A20" s="46" t="s">
        <v>18</v>
      </c>
      <c r="B20" s="45">
        <v>17.5</v>
      </c>
      <c r="C20" s="45">
        <v>0</v>
      </c>
      <c r="D20" s="45">
        <v>239</v>
      </c>
      <c r="E20" s="45">
        <v>239</v>
      </c>
      <c r="F20" s="45">
        <v>238.9</v>
      </c>
      <c r="G20" s="28">
        <f t="shared" si="3"/>
        <v>99.95815899581591</v>
      </c>
      <c r="H20" s="29">
        <f t="shared" si="1"/>
        <v>99.95815899581591</v>
      </c>
      <c r="I20" s="25" t="e">
        <f t="shared" si="2"/>
        <v>#DIV/0!</v>
      </c>
      <c r="J20" s="5">
        <f>F20/$F$21*100</f>
        <v>26.67783361250698</v>
      </c>
      <c r="K20" s="5">
        <f t="shared" si="4"/>
        <v>13.62884363055508</v>
      </c>
    </row>
    <row r="21" spans="1:11" ht="17.25" customHeight="1" thickBot="1">
      <c r="A21" s="36" t="s">
        <v>32</v>
      </c>
      <c r="B21" s="37">
        <f>SUM(B6:B20)</f>
        <v>4118.2</v>
      </c>
      <c r="C21" s="37">
        <f>SUM(C6:C20)</f>
        <v>858.3</v>
      </c>
      <c r="D21" s="37">
        <f>SUM(D6:D20)</f>
        <v>5300.3</v>
      </c>
      <c r="E21" s="37">
        <f>SUM(E6:E20)</f>
        <v>1033</v>
      </c>
      <c r="F21" s="37">
        <f>SUM(F6:F20)</f>
        <v>895.5000000000001</v>
      </c>
      <c r="G21" s="31">
        <f t="shared" si="3"/>
        <v>16.89527007905213</v>
      </c>
      <c r="H21" s="30">
        <f t="shared" si="1"/>
        <v>86.68925459825752</v>
      </c>
      <c r="I21" s="30">
        <f t="shared" si="2"/>
        <v>104.33414889898638</v>
      </c>
      <c r="J21" s="51">
        <f>F21/$F$21*100</f>
        <v>100</v>
      </c>
      <c r="K21" s="52">
        <f t="shared" si="4"/>
        <v>51.086770494608935</v>
      </c>
    </row>
    <row r="22" spans="1:11" ht="13.5">
      <c r="A22" s="47" t="s">
        <v>10</v>
      </c>
      <c r="B22" s="48">
        <v>8020.1</v>
      </c>
      <c r="C22" s="48">
        <v>1079.6</v>
      </c>
      <c r="D22" s="48">
        <v>3822</v>
      </c>
      <c r="E22" s="48">
        <v>764.4</v>
      </c>
      <c r="F22" s="48">
        <v>764.4</v>
      </c>
      <c r="G22" s="32">
        <f t="shared" si="3"/>
        <v>20</v>
      </c>
      <c r="H22" s="33">
        <f t="shared" si="1"/>
        <v>100</v>
      </c>
      <c r="I22" s="34">
        <f t="shared" si="2"/>
        <v>70.80400148203039</v>
      </c>
      <c r="K22" s="5">
        <f t="shared" si="4"/>
        <v>43.607735752182094</v>
      </c>
    </row>
    <row r="23" spans="1:11" ht="13.5">
      <c r="A23" s="42" t="s">
        <v>11</v>
      </c>
      <c r="B23" s="41">
        <v>4847.5</v>
      </c>
      <c r="C23" s="41">
        <v>0</v>
      </c>
      <c r="D23" s="41">
        <v>0</v>
      </c>
      <c r="E23" s="41">
        <v>0</v>
      </c>
      <c r="F23" s="41">
        <v>0</v>
      </c>
      <c r="G23" s="35" t="e">
        <f t="shared" si="3"/>
        <v>#DIV/0!</v>
      </c>
      <c r="H23" s="24" t="e">
        <f>F23/E23*100</f>
        <v>#DIV/0!</v>
      </c>
      <c r="I23" s="25" t="e">
        <f>F23/C23*100</f>
        <v>#DIV/0!</v>
      </c>
      <c r="K23" s="5">
        <f t="shared" si="4"/>
        <v>0</v>
      </c>
    </row>
    <row r="24" spans="1:11" ht="13.5">
      <c r="A24" s="42" t="s">
        <v>8</v>
      </c>
      <c r="B24" s="41">
        <v>95.3</v>
      </c>
      <c r="C24" s="41">
        <v>76.8</v>
      </c>
      <c r="D24" s="41">
        <v>95.9</v>
      </c>
      <c r="E24" s="41">
        <v>95.9</v>
      </c>
      <c r="F24" s="41">
        <v>95.9</v>
      </c>
      <c r="G24" s="20">
        <f t="shared" si="3"/>
        <v>100</v>
      </c>
      <c r="H24" s="21">
        <f t="shared" si="1"/>
        <v>100</v>
      </c>
      <c r="I24" s="22">
        <f t="shared" si="2"/>
        <v>124.86979166666667</v>
      </c>
      <c r="K24" s="5">
        <f t="shared" si="4"/>
        <v>5.470933880997205</v>
      </c>
    </row>
    <row r="25" spans="1:11" ht="16.5" customHeight="1">
      <c r="A25" s="42" t="s">
        <v>17</v>
      </c>
      <c r="B25" s="41">
        <v>13937</v>
      </c>
      <c r="C25" s="41">
        <v>3300</v>
      </c>
      <c r="D25" s="41">
        <v>1000</v>
      </c>
      <c r="E25" s="41">
        <v>0</v>
      </c>
      <c r="F25" s="41">
        <v>0</v>
      </c>
      <c r="G25" s="20">
        <f>F25/D25*100</f>
        <v>0</v>
      </c>
      <c r="H25" s="24" t="e">
        <f>F25/E25*100</f>
        <v>#DIV/0!</v>
      </c>
      <c r="I25" s="22">
        <f>F25/C25*100</f>
        <v>0</v>
      </c>
      <c r="K25" s="5">
        <f t="shared" si="4"/>
        <v>0</v>
      </c>
    </row>
    <row r="26" spans="1:11" ht="16.5" customHeight="1" thickBot="1">
      <c r="A26" s="46" t="s">
        <v>22</v>
      </c>
      <c r="B26" s="41">
        <v>-2545.3</v>
      </c>
      <c r="C26" s="41">
        <v>-3200</v>
      </c>
      <c r="D26" s="41">
        <v>0</v>
      </c>
      <c r="E26" s="41">
        <v>0</v>
      </c>
      <c r="F26" s="41">
        <v>-2.9</v>
      </c>
      <c r="G26" s="23" t="e">
        <f t="shared" si="3"/>
        <v>#DIV/0!</v>
      </c>
      <c r="H26" s="24" t="e">
        <f t="shared" si="1"/>
        <v>#DIV/0!</v>
      </c>
      <c r="I26" s="22">
        <f t="shared" si="2"/>
        <v>0.090625</v>
      </c>
      <c r="K26" s="5">
        <f t="shared" si="4"/>
        <v>-0.16544012778823664</v>
      </c>
    </row>
    <row r="27" spans="1:11" ht="21" customHeight="1" thickBot="1">
      <c r="A27" s="36" t="s">
        <v>39</v>
      </c>
      <c r="B27" s="38">
        <f>SUM(B22:B26)</f>
        <v>24354.600000000002</v>
      </c>
      <c r="C27" s="38">
        <f>SUM(C22:C26)</f>
        <v>1256.3999999999996</v>
      </c>
      <c r="D27" s="38">
        <f>SUM(D22:D26)</f>
        <v>4917.9</v>
      </c>
      <c r="E27" s="38">
        <f>SUM(E22:E26)</f>
        <v>860.3</v>
      </c>
      <c r="F27" s="38">
        <f>SUM(F22:F26)</f>
        <v>857.4</v>
      </c>
      <c r="G27" s="31">
        <f t="shared" si="3"/>
        <v>17.434270725309585</v>
      </c>
      <c r="H27" s="30">
        <f t="shared" si="1"/>
        <v>99.66290828780659</v>
      </c>
      <c r="I27" s="30">
        <f t="shared" si="2"/>
        <v>68.24259789875838</v>
      </c>
      <c r="J27" s="53"/>
      <c r="K27" s="52">
        <f t="shared" si="4"/>
        <v>48.913229505391065</v>
      </c>
    </row>
    <row r="28" spans="1:11" ht="14.25" thickBot="1">
      <c r="A28" s="36" t="s">
        <v>5</v>
      </c>
      <c r="B28" s="37">
        <f>B27+B21</f>
        <v>28472.800000000003</v>
      </c>
      <c r="C28" s="38">
        <f>C27+C21</f>
        <v>2114.7</v>
      </c>
      <c r="D28" s="39">
        <f>D27+D21</f>
        <v>10218.2</v>
      </c>
      <c r="E28" s="39">
        <f>E27+E21</f>
        <v>1893.3</v>
      </c>
      <c r="F28" s="38">
        <f>F27+F21</f>
        <v>1752.9</v>
      </c>
      <c r="G28" s="31">
        <f t="shared" si="3"/>
        <v>17.154684778140965</v>
      </c>
      <c r="H28" s="30">
        <f t="shared" si="1"/>
        <v>92.58437648550151</v>
      </c>
      <c r="I28" s="30">
        <f t="shared" si="2"/>
        <v>82.89119023975033</v>
      </c>
      <c r="J28" s="53"/>
      <c r="K28" s="52">
        <f t="shared" si="4"/>
        <v>100</v>
      </c>
    </row>
    <row r="29" spans="1:11" ht="12.75">
      <c r="A29" s="49"/>
      <c r="B29" s="50"/>
      <c r="C29" s="50"/>
      <c r="D29" s="50"/>
      <c r="E29" s="50"/>
      <c r="F29" s="50"/>
      <c r="G29" s="50"/>
      <c r="H29" s="50"/>
      <c r="I29" s="50"/>
      <c r="K29" s="17"/>
    </row>
    <row r="30" spans="1:11" ht="13.5">
      <c r="A30" s="8"/>
      <c r="B30" s="4"/>
      <c r="C30" s="4"/>
      <c r="D30" s="4"/>
      <c r="E30" s="4"/>
      <c r="F30" s="4"/>
      <c r="G30" s="4"/>
      <c r="H30" s="4"/>
      <c r="I30" s="4"/>
      <c r="K30" s="17"/>
    </row>
  </sheetData>
  <mergeCells count="9">
    <mergeCell ref="H1:J1"/>
    <mergeCell ref="A4:A5"/>
    <mergeCell ref="B4:B5"/>
    <mergeCell ref="C4:C5"/>
    <mergeCell ref="J4:K4"/>
    <mergeCell ref="D4:D5"/>
    <mergeCell ref="E4:E5"/>
    <mergeCell ref="F4:F5"/>
    <mergeCell ref="G4:I4"/>
  </mergeCells>
  <printOptions/>
  <pageMargins left="0.1968503937007874" right="0.1968503937007874" top="0.7874015748031497" bottom="0.1968503937007874" header="0.5118110236220472" footer="0.5118110236220472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</cp:lastModifiedBy>
  <cp:lastPrinted>2013-04-18T09:31:36Z</cp:lastPrinted>
  <dcterms:created xsi:type="dcterms:W3CDTF">2006-03-15T08:30:53Z</dcterms:created>
  <dcterms:modified xsi:type="dcterms:W3CDTF">2013-04-22T09:07:23Z</dcterms:modified>
  <cp:category/>
  <cp:version/>
  <cp:contentType/>
  <cp:contentStatus/>
</cp:coreProperties>
</file>