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65131" windowWidth="13710" windowHeight="1173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<sst xmlns="http://schemas.openxmlformats.org/spreadsheetml/2006/main" count="63" uniqueCount="62">
  <si>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</si>
  <si>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</si>
  <si>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</si>
  <si>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</si>
  <si>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</si>
  <si>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</si>
  <si>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</si>
  <si>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</si>
  <si>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</si>
  <si>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</si>
  <si>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</si>
  <si>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</si>
  <si>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</si>
  <si>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</si>
  <si>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</si>
  <si>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</si>
  <si>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</si>
  <si>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</si>
  <si>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</si>
  <si>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</si>
  <si>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</si>
  <si>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</si>
  <si>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</si>
  <si>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</si>
  <si>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</si>
  <si>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</si>
  <si>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</si>
  <si>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</si>
  <si>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</si>
  <si>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</si>
  <si>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</si>
  <si>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</si>
  <si>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</si>
  <si>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</si>
  <si>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</si>
  <si>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</si>
  <si>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</si>
  <si>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</si>
  <si>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</si>
  <si>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</si>
  <si>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</si>
  <si>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</si>
  <si>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</si>
  <si>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</si>
  <si>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</si>
  <si>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</si>
  <si>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</si>
  <si>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</si>
  <si>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</si>
  <si>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Единый сельскохозяйственный налог</t>
  </si>
  <si>
    <t>10503000000000</t>
  </si>
  <si>
    <t>Доходы от возврата остатков межбюджетных трансфертов</t>
  </si>
  <si>
    <t>21800000000000</t>
  </si>
  <si>
    <t>Факт 2022 г.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</si>
  <si>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2023 год</t>
  </si>
  <si>
    <t>План 2023 г.</t>
  </si>
  <si>
    <t>к плану 2023 г.</t>
  </si>
  <si>
    <t>структура факт 2023</t>
  </si>
  <si>
    <t>20203000000000</t>
  </si>
  <si>
    <t>на 01.01.2024 г.</t>
  </si>
  <si>
    <t>Факт 2023 г.</t>
  </si>
  <si>
    <t>к Факту     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</si>
</sst>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49" fontId="13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7" fillId="0" borderId="14" xfId="0" applyNumberFormat="1" applyFont="1" applyFill="1" applyBorder="1" applyAlignment="1">
      <alignment horizontal="right" vertical="center" wrapText="1"/>
    </xf>
    <xf numFmtId="178" fontId="18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8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9.375" style="0" customWidth="1"/>
    <col min="2" max="2" width="13.625" style="0" customWidth="1"/>
    <col min="3" max="3" width="12.75390625" style="54" customWidth="1"/>
    <col min="4" max="4" width="13.75390625" style="58" customWidth="1"/>
    <col min="5" max="5" width="12.75390625" style="58" customWidth="1"/>
    <col min="6" max="7" width="9.875" style="0" customWidth="1"/>
    <col min="8" max="8" width="11.375" style="0" customWidth="1"/>
    <col min="9" max="9" width="0" style="0" hidden="1" customWidth="1"/>
  </cols>
  <sheetData>
    <row r="1" spans="1:10" s="17" customFormat="1" ht="49.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</row>
    <row r="2" spans="1:8" ht="15.75">
      <c r="A2" s="18" t="s">
        <v>59</v>
      </c>
      <c r="B2" s="2"/>
      <c r="C2" s="47"/>
      <c r="D2" s="55"/>
      <c r="E2" s="55"/>
      <c r="F2" s="3"/>
      <c r="G2" s="3"/>
      <c r="H2" s="4"/>
    </row>
    <row r="3" spans="1:8" ht="15" customHeight="1" thickBot="1">
      <c r="A3" s="13"/>
      <c r="B3" s="14"/>
      <c r="D3" s="56"/>
      <c r="E3" s="5" t="s">
        <v>21</v>
      </c>
      <c r="F3" s="26" t="s">
        <v>22</v>
      </c>
      <c r="H3" s="15"/>
    </row>
    <row r="4" spans="1:10" ht="21" customHeight="1">
      <c r="A4" s="65" t="s">
        <v>0</v>
      </c>
      <c r="B4" s="67" t="s">
        <v>1</v>
      </c>
      <c r="C4" s="69" t="s">
        <v>53</v>
      </c>
      <c r="D4" s="69" t="s">
        <v>55</v>
      </c>
      <c r="E4" s="69" t="s">
        <v>60</v>
      </c>
      <c r="F4" s="63" t="s">
        <v>18</v>
      </c>
      <c r="G4" s="64"/>
      <c r="H4" s="60" t="s">
        <v>57</v>
      </c>
      <c r="I4" s="61"/>
      <c r="J4" s="62"/>
    </row>
    <row r="5" spans="1:10" ht="33.75" customHeight="1">
      <c r="A5" s="66"/>
      <c r="B5" s="68"/>
      <c r="C5" s="70"/>
      <c r="D5" s="70"/>
      <c r="E5" s="70"/>
      <c r="F5" s="25" t="s">
        <v>56</v>
      </c>
      <c r="G5" s="19" t="s">
        <v>61</v>
      </c>
      <c r="H5" s="30" t="s">
        <v>34</v>
      </c>
      <c r="I5" s="31" t="s">
        <v>35</v>
      </c>
      <c r="J5" s="31" t="s">
        <v>35</v>
      </c>
    </row>
    <row r="6" spans="1:10" ht="14.25" customHeight="1">
      <c r="A6" s="20" t="s">
        <v>7</v>
      </c>
      <c r="B6" s="7" t="s">
        <v>14</v>
      </c>
      <c r="C6" s="48">
        <v>1050937.62</v>
      </c>
      <c r="D6" s="48">
        <v>1167300</v>
      </c>
      <c r="E6" s="48">
        <v>1169021.22</v>
      </c>
      <c r="F6" s="36">
        <f>E6/D6*100</f>
        <v>100.14745309689026</v>
      </c>
      <c r="G6" s="32">
        <f>E6/C6*100</f>
        <v>111.23602369472698</v>
      </c>
      <c r="H6" s="8">
        <f aca="true" t="shared" si="0" ref="H6:H22">E6/$E$22*100</f>
        <v>29.42241004190322</v>
      </c>
      <c r="I6" s="8">
        <f aca="true" t="shared" si="1" ref="I6:I30">E6/$E$30*100</f>
        <v>4.980135537164083</v>
      </c>
      <c r="J6" s="8">
        <f aca="true" t="shared" si="2" ref="J6:J30">E6/$E$30*100</f>
        <v>4.980135537164083</v>
      </c>
    </row>
    <row r="7" spans="1:10" ht="15.75" customHeight="1">
      <c r="A7" s="21" t="s">
        <v>42</v>
      </c>
      <c r="B7" s="7" t="s">
        <v>41</v>
      </c>
      <c r="C7" s="48">
        <f>524980.94+0.18</f>
        <v>524981.12</v>
      </c>
      <c r="D7" s="48">
        <v>482000</v>
      </c>
      <c r="E7" s="48">
        <v>553921.02</v>
      </c>
      <c r="F7" s="36">
        <f>E7/D7*100</f>
        <v>114.92137344398341</v>
      </c>
      <c r="G7" s="34">
        <f>E7/C7*100</f>
        <v>105.51256014692491</v>
      </c>
      <c r="H7" s="8">
        <f t="shared" si="0"/>
        <v>13.941313555684879</v>
      </c>
      <c r="I7" s="8">
        <f t="shared" si="1"/>
        <v>2.3597533640015333</v>
      </c>
      <c r="J7" s="8">
        <f t="shared" si="2"/>
        <v>2.3597533640015333</v>
      </c>
    </row>
    <row r="8" spans="1:10" ht="15.75" customHeight="1" hidden="1">
      <c r="A8" s="21" t="s">
        <v>49</v>
      </c>
      <c r="B8" s="7" t="s">
        <v>50</v>
      </c>
      <c r="C8" s="48">
        <v>0</v>
      </c>
      <c r="D8" s="48">
        <v>0</v>
      </c>
      <c r="E8" s="48">
        <v>0</v>
      </c>
      <c r="F8" s="36"/>
      <c r="G8" s="34"/>
      <c r="H8" s="8"/>
      <c r="I8" s="8"/>
      <c r="J8" s="8"/>
    </row>
    <row r="9" spans="1:10" ht="15.75" customHeight="1">
      <c r="A9" s="21" t="s">
        <v>2</v>
      </c>
      <c r="B9" s="7" t="s">
        <v>15</v>
      </c>
      <c r="C9" s="48">
        <v>194241.4</v>
      </c>
      <c r="D9" s="48">
        <v>420700</v>
      </c>
      <c r="E9" s="48">
        <v>421553.63</v>
      </c>
      <c r="F9" s="36">
        <f aca="true" t="shared" si="3" ref="F9:F30">E9/D9*100</f>
        <v>100.20290705966246</v>
      </c>
      <c r="G9" s="32">
        <f aca="true" t="shared" si="4" ref="G9:G30">E9/C9*100</f>
        <v>217.0256340821267</v>
      </c>
      <c r="H9" s="8">
        <f t="shared" si="0"/>
        <v>10.609836283821055</v>
      </c>
      <c r="I9" s="8">
        <f t="shared" si="1"/>
        <v>1.7958563776827925</v>
      </c>
      <c r="J9" s="8">
        <f t="shared" si="2"/>
        <v>1.7958563776827925</v>
      </c>
    </row>
    <row r="10" spans="1:10" ht="17.25" customHeight="1">
      <c r="A10" s="21" t="s">
        <v>3</v>
      </c>
      <c r="B10" s="7" t="s">
        <v>46</v>
      </c>
      <c r="C10" s="48">
        <v>543752.52</v>
      </c>
      <c r="D10" s="48">
        <v>887000</v>
      </c>
      <c r="E10" s="48">
        <v>887056.44</v>
      </c>
      <c r="F10" s="36">
        <f t="shared" si="3"/>
        <v>100.00636302142053</v>
      </c>
      <c r="G10" s="32">
        <f t="shared" si="4"/>
        <v>163.13606050046442</v>
      </c>
      <c r="H10" s="8">
        <f t="shared" si="0"/>
        <v>22.325803724923762</v>
      </c>
      <c r="I10" s="8">
        <f t="shared" si="1"/>
        <v>3.7789402148869966</v>
      </c>
      <c r="J10" s="8">
        <f t="shared" si="2"/>
        <v>3.7789402148869966</v>
      </c>
    </row>
    <row r="11" spans="1:10" ht="14.25" customHeight="1">
      <c r="A11" s="21" t="s">
        <v>19</v>
      </c>
      <c r="B11" s="7" t="s">
        <v>20</v>
      </c>
      <c r="C11" s="48">
        <v>460</v>
      </c>
      <c r="D11" s="48">
        <v>700</v>
      </c>
      <c r="E11" s="48">
        <v>720</v>
      </c>
      <c r="F11" s="36">
        <f t="shared" si="3"/>
        <v>102.85714285714285</v>
      </c>
      <c r="G11" s="32">
        <f t="shared" si="4"/>
        <v>156.52173913043478</v>
      </c>
      <c r="H11" s="8">
        <f t="shared" si="0"/>
        <v>0.018121258081329198</v>
      </c>
      <c r="I11" s="8">
        <f t="shared" si="1"/>
        <v>0.003067264755688643</v>
      </c>
      <c r="J11" s="8">
        <f t="shared" si="2"/>
        <v>0.003067264755688643</v>
      </c>
    </row>
    <row r="12" spans="1:10" ht="16.5" customHeight="1" hidden="1">
      <c r="A12" s="27" t="s">
        <v>30</v>
      </c>
      <c r="B12" s="7" t="s">
        <v>29</v>
      </c>
      <c r="C12" s="48">
        <v>0</v>
      </c>
      <c r="D12" s="48">
        <v>0</v>
      </c>
      <c r="E12" s="48">
        <v>0</v>
      </c>
      <c r="F12" s="42" t="e">
        <f t="shared" si="3"/>
        <v>#DIV/0!</v>
      </c>
      <c r="G12" s="35" t="e">
        <f t="shared" si="4"/>
        <v>#DIV/0!</v>
      </c>
      <c r="H12" s="8">
        <f t="shared" si="0"/>
        <v>0</v>
      </c>
      <c r="I12" s="8">
        <f t="shared" si="1"/>
        <v>0</v>
      </c>
      <c r="J12" s="8">
        <f t="shared" si="2"/>
        <v>0</v>
      </c>
    </row>
    <row r="13" spans="1:10" ht="16.5" customHeight="1">
      <c r="A13" s="21" t="s">
        <v>40</v>
      </c>
      <c r="B13" s="7" t="s">
        <v>43</v>
      </c>
      <c r="C13" s="48">
        <v>362145.51</v>
      </c>
      <c r="D13" s="48">
        <v>398700</v>
      </c>
      <c r="E13" s="48">
        <v>417601.78</v>
      </c>
      <c r="F13" s="36">
        <f t="shared" si="3"/>
        <v>104.74085277150739</v>
      </c>
      <c r="G13" s="32">
        <f t="shared" si="4"/>
        <v>115.31325626541664</v>
      </c>
      <c r="H13" s="8">
        <f t="shared" si="0"/>
        <v>10.510374486947859</v>
      </c>
      <c r="I13" s="8">
        <f t="shared" si="1"/>
        <v>1.7790211412595034</v>
      </c>
      <c r="J13" s="8">
        <f t="shared" si="2"/>
        <v>1.7790211412595034</v>
      </c>
    </row>
    <row r="14" spans="1:10" ht="16.5" customHeight="1">
      <c r="A14" s="21" t="s">
        <v>37</v>
      </c>
      <c r="B14" s="7" t="s">
        <v>38</v>
      </c>
      <c r="C14" s="48">
        <v>137490.51</v>
      </c>
      <c r="D14" s="48">
        <v>156200</v>
      </c>
      <c r="E14" s="48">
        <v>161914.78</v>
      </c>
      <c r="F14" s="36">
        <f t="shared" si="3"/>
        <v>103.6586299615877</v>
      </c>
      <c r="G14" s="32">
        <f t="shared" si="4"/>
        <v>117.76433151640792</v>
      </c>
      <c r="H14" s="8">
        <f t="shared" si="0"/>
        <v>4.075138216057832</v>
      </c>
      <c r="I14" s="8">
        <f t="shared" si="1"/>
        <v>0.6897715251653894</v>
      </c>
      <c r="J14" s="8">
        <f t="shared" si="2"/>
        <v>0.6897715251653894</v>
      </c>
    </row>
    <row r="15" spans="1:10" ht="13.5" customHeight="1">
      <c r="A15" s="21" t="s">
        <v>33</v>
      </c>
      <c r="B15" s="7" t="s">
        <v>39</v>
      </c>
      <c r="C15" s="48">
        <v>6925.33</v>
      </c>
      <c r="D15" s="48">
        <v>18000</v>
      </c>
      <c r="E15" s="48">
        <v>17945.2</v>
      </c>
      <c r="F15" s="36">
        <f t="shared" si="3"/>
        <v>99.69555555555556</v>
      </c>
      <c r="G15" s="32">
        <f t="shared" si="4"/>
        <v>259.12411394114076</v>
      </c>
      <c r="H15" s="8">
        <f t="shared" si="0"/>
        <v>0.45165222294592877</v>
      </c>
      <c r="I15" s="8">
        <f t="shared" si="1"/>
        <v>0.07644816596358867</v>
      </c>
      <c r="J15" s="8">
        <f t="shared" si="2"/>
        <v>0.07644816596358867</v>
      </c>
    </row>
    <row r="16" spans="1:10" ht="13.5">
      <c r="A16" s="22" t="s">
        <v>32</v>
      </c>
      <c r="B16" s="11" t="s">
        <v>31</v>
      </c>
      <c r="C16" s="49">
        <v>39040</v>
      </c>
      <c r="D16" s="49">
        <v>325000</v>
      </c>
      <c r="E16" s="49">
        <v>325000</v>
      </c>
      <c r="F16" s="36">
        <f t="shared" si="3"/>
        <v>100</v>
      </c>
      <c r="G16" s="32">
        <f t="shared" si="4"/>
        <v>832.4795081967213</v>
      </c>
      <c r="H16" s="8">
        <f t="shared" si="0"/>
        <v>8.179734550599987</v>
      </c>
      <c r="I16" s="8">
        <f t="shared" si="1"/>
        <v>1.3845292299983458</v>
      </c>
      <c r="J16" s="8">
        <f t="shared" si="2"/>
        <v>1.3845292299983458</v>
      </c>
    </row>
    <row r="17" spans="1:10" ht="13.5" customHeight="1" hidden="1">
      <c r="A17" s="22" t="s">
        <v>24</v>
      </c>
      <c r="B17" s="11" t="s">
        <v>25</v>
      </c>
      <c r="C17" s="49">
        <v>0</v>
      </c>
      <c r="D17" s="49">
        <v>0</v>
      </c>
      <c r="E17" s="49">
        <v>0</v>
      </c>
      <c r="F17" s="36" t="e">
        <f t="shared" si="3"/>
        <v>#DIV/0!</v>
      </c>
      <c r="G17" s="32" t="e">
        <f t="shared" si="4"/>
        <v>#DIV/0!</v>
      </c>
      <c r="H17" s="8">
        <f t="shared" si="0"/>
        <v>0</v>
      </c>
      <c r="I17" s="8">
        <f t="shared" si="1"/>
        <v>0</v>
      </c>
      <c r="J17" s="8">
        <f t="shared" si="2"/>
        <v>0</v>
      </c>
    </row>
    <row r="18" spans="1:10" ht="17.25" customHeight="1" hidden="1">
      <c r="A18" s="22" t="s">
        <v>4</v>
      </c>
      <c r="B18" s="11" t="s">
        <v>16</v>
      </c>
      <c r="C18" s="49">
        <v>0</v>
      </c>
      <c r="D18" s="49">
        <v>0</v>
      </c>
      <c r="E18" s="49">
        <v>0</v>
      </c>
      <c r="F18" s="36" t="e">
        <f t="shared" si="3"/>
        <v>#DIV/0!</v>
      </c>
      <c r="G18" s="32" t="e">
        <f t="shared" si="4"/>
        <v>#DIV/0!</v>
      </c>
      <c r="H18" s="8">
        <f t="shared" si="0"/>
        <v>0</v>
      </c>
      <c r="I18" s="8">
        <f t="shared" si="1"/>
        <v>0</v>
      </c>
      <c r="J18" s="8">
        <f t="shared" si="2"/>
        <v>0</v>
      </c>
    </row>
    <row r="19" spans="1:10" ht="14.25" customHeight="1" thickBot="1">
      <c r="A19" s="21" t="s">
        <v>47</v>
      </c>
      <c r="B19" s="11" t="s">
        <v>48</v>
      </c>
      <c r="C19" s="49">
        <v>2500</v>
      </c>
      <c r="D19" s="49">
        <v>18500</v>
      </c>
      <c r="E19" s="49">
        <v>18500</v>
      </c>
      <c r="F19" s="36">
        <f t="shared" si="3"/>
        <v>100</v>
      </c>
      <c r="G19" s="32">
        <f t="shared" si="4"/>
        <v>740</v>
      </c>
      <c r="H19" s="8">
        <f t="shared" si="0"/>
        <v>0.465615659034153</v>
      </c>
      <c r="I19" s="8"/>
      <c r="J19" s="8">
        <f t="shared" si="2"/>
        <v>0.07881166386144431</v>
      </c>
    </row>
    <row r="20" spans="1:10" ht="17.25" customHeight="1" hidden="1">
      <c r="A20" s="22" t="s">
        <v>10</v>
      </c>
      <c r="B20" s="11" t="s">
        <v>11</v>
      </c>
      <c r="C20" s="49">
        <v>0</v>
      </c>
      <c r="D20" s="49">
        <v>0</v>
      </c>
      <c r="E20" s="49">
        <v>0</v>
      </c>
      <c r="F20" s="44" t="e">
        <f t="shared" si="3"/>
        <v>#DIV/0!</v>
      </c>
      <c r="G20" s="32" t="e">
        <f t="shared" si="4"/>
        <v>#DIV/0!</v>
      </c>
      <c r="H20" s="8">
        <f t="shared" si="0"/>
        <v>0</v>
      </c>
      <c r="I20" s="8">
        <f t="shared" si="1"/>
        <v>0</v>
      </c>
      <c r="J20" s="8">
        <f t="shared" si="2"/>
        <v>0</v>
      </c>
    </row>
    <row r="21" spans="1:10" ht="17.25" customHeight="1" hidden="1">
      <c r="A21" s="23" t="s">
        <v>28</v>
      </c>
      <c r="B21" s="9" t="s">
        <v>36</v>
      </c>
      <c r="C21" s="49">
        <v>0</v>
      </c>
      <c r="D21" s="49">
        <v>0</v>
      </c>
      <c r="E21" s="49">
        <v>0</v>
      </c>
      <c r="F21" s="44" t="e">
        <f t="shared" si="3"/>
        <v>#DIV/0!</v>
      </c>
      <c r="G21" s="32" t="e">
        <f t="shared" si="4"/>
        <v>#DIV/0!</v>
      </c>
      <c r="H21" s="8">
        <f t="shared" si="0"/>
        <v>0</v>
      </c>
      <c r="I21" s="8">
        <f t="shared" si="1"/>
        <v>0</v>
      </c>
      <c r="J21" s="8">
        <f t="shared" si="2"/>
        <v>0</v>
      </c>
    </row>
    <row r="22" spans="1:10" ht="17.25" customHeight="1" thickBot="1">
      <c r="A22" s="37" t="s">
        <v>23</v>
      </c>
      <c r="B22" s="38"/>
      <c r="C22" s="50">
        <f>SUM(C6:C21)</f>
        <v>2862474.01</v>
      </c>
      <c r="D22" s="50">
        <f>SUM(D6:D21)</f>
        <v>3874100</v>
      </c>
      <c r="E22" s="50">
        <f>SUM(E6:E21)</f>
        <v>3973234.07</v>
      </c>
      <c r="F22" s="45">
        <f t="shared" si="3"/>
        <v>102.55889290415838</v>
      </c>
      <c r="G22" s="46">
        <f t="shared" si="4"/>
        <v>138.8041972126063</v>
      </c>
      <c r="H22" s="29">
        <f t="shared" si="0"/>
        <v>100</v>
      </c>
      <c r="I22" s="29">
        <f t="shared" si="1"/>
        <v>16.926334484739364</v>
      </c>
      <c r="J22" s="29">
        <f t="shared" si="2"/>
        <v>16.926334484739364</v>
      </c>
    </row>
    <row r="23" spans="1:10" ht="13.5">
      <c r="A23" s="24" t="s">
        <v>12</v>
      </c>
      <c r="B23" s="12" t="s">
        <v>13</v>
      </c>
      <c r="C23" s="51">
        <v>12065600</v>
      </c>
      <c r="D23" s="51">
        <v>13931600</v>
      </c>
      <c r="E23" s="51">
        <v>13931600</v>
      </c>
      <c r="F23" s="39">
        <f t="shared" si="3"/>
        <v>100</v>
      </c>
      <c r="G23" s="33">
        <f t="shared" si="4"/>
        <v>115.46545550987932</v>
      </c>
      <c r="I23" s="8">
        <f t="shared" si="1"/>
        <v>59.349868986599866</v>
      </c>
      <c r="J23" s="8">
        <f t="shared" si="2"/>
        <v>59.349868986599866</v>
      </c>
    </row>
    <row r="24" spans="1:10" ht="13.5">
      <c r="A24" s="21" t="s">
        <v>17</v>
      </c>
      <c r="B24" s="7" t="s">
        <v>9</v>
      </c>
      <c r="C24" s="48">
        <v>5396001.75</v>
      </c>
      <c r="D24" s="48">
        <v>3005300</v>
      </c>
      <c r="E24" s="48">
        <v>3005300</v>
      </c>
      <c r="F24" s="39">
        <f t="shared" si="3"/>
        <v>100</v>
      </c>
      <c r="G24" s="32">
        <f t="shared" si="4"/>
        <v>55.69494116639232</v>
      </c>
      <c r="I24" s="8">
        <f t="shared" si="1"/>
        <v>12.802848292043164</v>
      </c>
      <c r="J24" s="8">
        <f t="shared" si="2"/>
        <v>12.802848292043164</v>
      </c>
    </row>
    <row r="25" spans="1:10" ht="13.5">
      <c r="A25" s="21" t="s">
        <v>8</v>
      </c>
      <c r="B25" s="7" t="s">
        <v>58</v>
      </c>
      <c r="C25" s="48">
        <v>157620</v>
      </c>
      <c r="D25" s="48">
        <v>165220</v>
      </c>
      <c r="E25" s="48">
        <v>165220</v>
      </c>
      <c r="F25" s="36">
        <f t="shared" si="3"/>
        <v>100</v>
      </c>
      <c r="G25" s="32">
        <f t="shared" si="4"/>
        <v>104.82172313158229</v>
      </c>
      <c r="I25" s="8">
        <f t="shared" si="1"/>
        <v>0.7038520596317744</v>
      </c>
      <c r="J25" s="8">
        <f t="shared" si="2"/>
        <v>0.7038520596317744</v>
      </c>
    </row>
    <row r="26" spans="1:10" ht="16.5" customHeight="1">
      <c r="A26" s="21" t="s">
        <v>26</v>
      </c>
      <c r="B26" s="7" t="s">
        <v>27</v>
      </c>
      <c r="C26" s="48">
        <v>4212372.52</v>
      </c>
      <c r="D26" s="48">
        <v>2394328.75</v>
      </c>
      <c r="E26" s="48">
        <v>2394328.75</v>
      </c>
      <c r="F26" s="36">
        <f t="shared" si="3"/>
        <v>100</v>
      </c>
      <c r="G26" s="32">
        <f t="shared" si="4"/>
        <v>56.84038481003101</v>
      </c>
      <c r="I26" s="8">
        <f t="shared" si="1"/>
        <v>10.200055817232005</v>
      </c>
      <c r="J26" s="8">
        <f t="shared" si="2"/>
        <v>10.200055817232005</v>
      </c>
    </row>
    <row r="27" spans="1:10" ht="16.5" customHeight="1" thickBot="1">
      <c r="A27" s="21" t="s">
        <v>44</v>
      </c>
      <c r="B27" s="43" t="s">
        <v>45</v>
      </c>
      <c r="C27" s="48">
        <v>14500</v>
      </c>
      <c r="D27" s="48">
        <v>4000</v>
      </c>
      <c r="E27" s="48">
        <v>4000</v>
      </c>
      <c r="F27" s="36">
        <f t="shared" si="3"/>
        <v>100</v>
      </c>
      <c r="G27" s="32">
        <f t="shared" si="4"/>
        <v>27.586206896551722</v>
      </c>
      <c r="I27" s="8">
        <f t="shared" si="1"/>
        <v>0.017040359753825795</v>
      </c>
      <c r="J27" s="8">
        <f t="shared" si="2"/>
        <v>0.017040359753825795</v>
      </c>
    </row>
    <row r="28" spans="1:10" ht="16.5" customHeight="1" hidden="1">
      <c r="A28" s="23" t="s">
        <v>51</v>
      </c>
      <c r="B28" s="9" t="s">
        <v>52</v>
      </c>
      <c r="C28" s="48">
        <v>0</v>
      </c>
      <c r="D28" s="48">
        <v>0</v>
      </c>
      <c r="E28" s="48">
        <v>0</v>
      </c>
      <c r="F28" s="36" t="e">
        <f t="shared" si="3"/>
        <v>#DIV/0!</v>
      </c>
      <c r="G28" s="32" t="e">
        <f t="shared" si="4"/>
        <v>#DIV/0!</v>
      </c>
      <c r="I28" s="8">
        <f t="shared" si="1"/>
        <v>0</v>
      </c>
      <c r="J28" s="8">
        <f t="shared" si="2"/>
        <v>0</v>
      </c>
    </row>
    <row r="29" spans="1:10" ht="21" customHeight="1" thickBot="1">
      <c r="A29" s="37" t="s">
        <v>5</v>
      </c>
      <c r="B29" s="38"/>
      <c r="C29" s="50">
        <f>SUM(C23:C28)</f>
        <v>21846094.27</v>
      </c>
      <c r="D29" s="50">
        <f>SUM(D23:D28)</f>
        <v>19500448.75</v>
      </c>
      <c r="E29" s="50">
        <f>SUM(E23:E28)</f>
        <v>19500448.75</v>
      </c>
      <c r="F29" s="45">
        <f t="shared" si="3"/>
        <v>100</v>
      </c>
      <c r="G29" s="46">
        <f t="shared" si="4"/>
        <v>89.26286094434217</v>
      </c>
      <c r="H29" s="1"/>
      <c r="I29" s="29">
        <f t="shared" si="1"/>
        <v>83.07366551526063</v>
      </c>
      <c r="J29" s="29">
        <f t="shared" si="2"/>
        <v>83.07366551526063</v>
      </c>
    </row>
    <row r="30" spans="1:10" ht="14.25" thickBot="1">
      <c r="A30" s="40" t="s">
        <v>6</v>
      </c>
      <c r="B30" s="41"/>
      <c r="C30" s="52">
        <f>C29+C22</f>
        <v>24708568.28</v>
      </c>
      <c r="D30" s="52">
        <f>D29+D22</f>
        <v>23374548.75</v>
      </c>
      <c r="E30" s="52">
        <f>E29+E22</f>
        <v>23473682.82</v>
      </c>
      <c r="F30" s="45">
        <f t="shared" si="3"/>
        <v>100.42411116064862</v>
      </c>
      <c r="G30" s="46">
        <f t="shared" si="4"/>
        <v>95.00219743205615</v>
      </c>
      <c r="H30" s="1"/>
      <c r="I30" s="29">
        <f t="shared" si="1"/>
        <v>100</v>
      </c>
      <c r="J30" s="8">
        <f t="shared" si="2"/>
        <v>100</v>
      </c>
    </row>
    <row r="31" spans="1:9" ht="13.5">
      <c r="A31" s="16"/>
      <c r="B31" s="10"/>
      <c r="C31" s="53"/>
      <c r="D31" s="57"/>
      <c r="E31" s="57"/>
      <c r="F31" s="6"/>
      <c r="G31" s="6"/>
      <c r="I31" s="28"/>
    </row>
  </sheetData>
  <sheetProtection/>
  <mergeCells count="8">
    <mergeCell ref="H4:J4"/>
    <mergeCell ref="A1:J1"/>
    <mergeCell ref="A4:A5"/>
    <mergeCell ref="B4:B5"/>
    <mergeCell ref="C4:C5"/>
    <mergeCell ref="D4:D5"/>
    <mergeCell ref="E4:E5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2023-12-01T11:27:33Z</cp:lastPrinted>
  <dcterms:created xsi:type="dcterms:W3CDTF">2006-03-15T08:30:53Z</dcterms:created>
  <dcterms:modified xsi:type="dcterms:W3CDTF">2024-01-23T13:25:54Z</dcterms:modified>
  <cp:category/>
  <cp:version/>
  <cp:contentType/>
  <cp:contentStatus/>
</cp:coreProperties>
</file>