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Бюджет!$A$9:$J$38</definedName>
    <definedName name="APPT" localSheetId="0">Бюджет!$A$17</definedName>
    <definedName name="FIO" localSheetId="0">Бюджет!$J$17</definedName>
    <definedName name="LAST_CELL" localSheetId="0">Бюджет!#REF!</definedName>
    <definedName name="SIGN" localSheetId="0">Бюджет!$A$17:$J$18</definedName>
  </definedNames>
  <calcPr calcId="145621"/>
</workbook>
</file>

<file path=xl/calcChain.xml><?xml version="1.0" encoding="utf-8"?>
<calcChain xmlns="http://schemas.openxmlformats.org/spreadsheetml/2006/main">
  <c r="E38" i="1" l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10" i="1"/>
  <c r="I12" i="1"/>
  <c r="I16" i="1"/>
  <c r="I20" i="1"/>
  <c r="I24" i="1"/>
  <c r="I28" i="1"/>
  <c r="I32" i="1"/>
  <c r="I36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  <c r="C38" i="1"/>
  <c r="I13" i="1" s="1"/>
  <c r="H38" i="1" l="1"/>
  <c r="I10" i="1"/>
  <c r="I35" i="1"/>
  <c r="I31" i="1"/>
  <c r="I27" i="1"/>
  <c r="I23" i="1"/>
  <c r="I19" i="1"/>
  <c r="I15" i="1"/>
  <c r="I11" i="1"/>
  <c r="I38" i="1"/>
  <c r="I34" i="1"/>
  <c r="I30" i="1"/>
  <c r="I26" i="1"/>
  <c r="I22" i="1"/>
  <c r="I18" i="1"/>
  <c r="I14" i="1"/>
  <c r="I37" i="1"/>
  <c r="I33" i="1"/>
  <c r="I29" i="1"/>
  <c r="I25" i="1"/>
  <c r="I21" i="1"/>
  <c r="I17" i="1"/>
</calcChain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<sst xmlns="http://schemas.openxmlformats.org/spreadsheetml/2006/main" count="72" uniqueCount="72">
  <si>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</si>
  <si>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</si>
  <si>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</si>
  <si>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</si>
  <si>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</si>
  <si>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</si>
  <si>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</si>
  <si>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</si>
  <si>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</si>
  <si>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</si>
  <si>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</si>
  <si>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</si>
  <si>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</si>
  <si>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</si>
  <si>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</si>
  <si>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</si>
  <si>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</si>
  <si>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</si>
  <si>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</si>
  <si>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</si>
  <si>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</si>
  <si>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</si>
  <si>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</si>
  <si>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</si>
  <si>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</si>
  <si>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</si>
  <si>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</si>
  <si>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</si>
  <si>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</si>
  <si>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</si>
  <si>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</si>
  <si>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</si>
  <si>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</si>
  <si>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</si>
  <si>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</si>
  <si>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</si>
  <si>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</si>
  <si>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</si>
  <si>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</si>
  <si>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</si>
  <si>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</si>
  <si>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</si>
  <si>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</si>
  <si>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</si>
  <si>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</si>
  <si>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</si>
  <si>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</si>
  <si>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</si>
  <si>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</si>
  <si>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</si>
  <si>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</si>
  <si>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</si>
  <si>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</si>
  <si>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Приложение 2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</si>
  <si>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</si>
  <si>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</si>
  <si>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</si>
  <si>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1102</t>
  </si>
  <si>
    <t>Массовый спорт</t>
  </si>
  <si>
    <t>1100</t>
  </si>
  <si>
    <t>ФИЗИЧЕСКАЯ КУЛЬТУРА И СПОРТ</t>
  </si>
  <si>
    <t>Исполнение 2022 год</t>
  </si>
  <si>
    <t>Структура расходов 2022 год, %</t>
  </si>
  <si>
    <t>0408</t>
  </si>
  <si>
    <t>Транспорт</t>
  </si>
  <si>
    <t>по функциональной классификации расходов за 2023 год</t>
  </si>
  <si>
    <t>Бюджетные ассигнования на 2023  год</t>
  </si>
  <si>
    <t>Исполнение 2023 год</t>
  </si>
  <si>
    <t>Остаток ассигнований 2023 год</t>
  </si>
  <si>
    <t>Исполнение к плану 2023 года, %</t>
  </si>
  <si>
    <t>Исполнение к факту 2022 года, %</t>
  </si>
  <si>
    <t>Структура расходов 2023 год,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</si>
</sst>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sz val="8"/>
      <color theme="0" tint="-0.14999847407452621"/>
      <name val="Arial Cyr"/>
    </font>
    <font>
      <b/>
      <sz val="8"/>
      <color theme="0" tint="-0.1499984740745262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/>
    <xf numFmtId="164" fontId="5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5" xfId="0" applyNumberFormat="1" applyFont="1" applyBorder="1" applyAlignment="1" applyProtection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/>
    </xf>
    <xf numFmtId="164" fontId="11" fillId="0" borderId="3" xfId="0" applyNumberFormat="1" applyFont="1" applyBorder="1" applyAlignment="1" applyProtection="1">
      <alignment horizontal="righ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8"/>
  <sheetViews>
    <sheetView showGridLines="0" tabSelected="1" view="pageBreakPreview" zoomScaleNormal="100" zoomScaleSheetLayoutView="100" workbookViewId="0">
      <selection activeCell="K1" sqref="K1:K1048576"/>
    </sheetView>
  </sheetViews>
  <sheetFormatPr defaultRowHeight="12.75" customHeight="1" outlineLevelRow="1" x14ac:dyDescent="0.2"/>
  <cols>
    <col min="1" max="1" width="6.7109375" customWidth="1"/>
    <col min="2" max="2" width="53" customWidth="1"/>
    <col min="3" max="3" width="11.28515625" style="21" customWidth="1"/>
    <col min="4" max="4" width="13.140625" style="21" customWidth="1"/>
    <col min="5" max="5" width="11.5703125" style="21" customWidth="1"/>
    <col min="6" max="6" width="13.42578125" style="21" customWidth="1"/>
    <col min="7" max="9" width="13.28515625" style="21" customWidth="1"/>
    <col min="10" max="10" width="11.7109375" style="21" customWidth="1"/>
  </cols>
  <sheetData>
    <row r="1" spans="1:10" s="7" customFormat="1" ht="12.75" customHeight="1" x14ac:dyDescent="0.2">
      <c r="C1" s="8"/>
      <c r="D1" s="8"/>
      <c r="E1" s="8"/>
      <c r="F1" s="8"/>
      <c r="G1" s="28" t="s">
        <v>53</v>
      </c>
      <c r="H1" s="28"/>
      <c r="I1" s="28"/>
      <c r="J1" s="28"/>
    </row>
    <row r="2" spans="1:10" s="7" customFormat="1" ht="12.75" customHeight="1" x14ac:dyDescent="0.2">
      <c r="C2" s="8"/>
      <c r="D2" s="8"/>
      <c r="E2" s="8"/>
      <c r="F2" s="8"/>
      <c r="G2" s="28" t="s">
        <v>54</v>
      </c>
      <c r="H2" s="28"/>
      <c r="I2" s="28"/>
      <c r="J2" s="28"/>
    </row>
    <row r="3" spans="1:10" s="11" customFormat="1" ht="12.75" customHeight="1" x14ac:dyDescent="0.2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0" s="11" customFormat="1" ht="12.75" customHeight="1" x14ac:dyDescent="0.2">
      <c r="A4" s="12"/>
      <c r="B4" s="9"/>
      <c r="C4" s="10"/>
      <c r="D4" s="10"/>
      <c r="E4" s="10"/>
      <c r="F4" s="10"/>
      <c r="G4" s="10"/>
      <c r="H4" s="10"/>
      <c r="I4" s="10"/>
      <c r="J4" s="10"/>
    </row>
    <row r="5" spans="1:10" s="11" customFormat="1" ht="12.75" customHeight="1" x14ac:dyDescent="0.25">
      <c r="A5" s="29" t="s">
        <v>55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s="11" customFormat="1" ht="12.75" customHeight="1" x14ac:dyDescent="0.25">
      <c r="A6" s="29" t="s">
        <v>65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11" customFormat="1" ht="13.9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s="7" customFormat="1" x14ac:dyDescent="0.2">
      <c r="B8" s="13"/>
      <c r="C8" s="14"/>
      <c r="D8" s="14"/>
      <c r="E8" s="14"/>
      <c r="F8" s="14"/>
      <c r="G8" s="14"/>
      <c r="H8" s="14"/>
      <c r="I8" s="14"/>
      <c r="J8" s="19" t="s">
        <v>56</v>
      </c>
    </row>
    <row r="9" spans="1:10" ht="31.5" x14ac:dyDescent="0.2">
      <c r="A9" s="15" t="s">
        <v>0</v>
      </c>
      <c r="B9" s="15" t="s">
        <v>1</v>
      </c>
      <c r="C9" s="27" t="s">
        <v>61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62</v>
      </c>
      <c r="J9" s="20" t="s">
        <v>71</v>
      </c>
    </row>
    <row r="10" spans="1:10" x14ac:dyDescent="0.2">
      <c r="A10" s="1" t="s">
        <v>2</v>
      </c>
      <c r="B10" s="2" t="s">
        <v>3</v>
      </c>
      <c r="C10" s="17">
        <v>8819.9</v>
      </c>
      <c r="D10" s="17">
        <v>11921.434569999999</v>
      </c>
      <c r="E10" s="17">
        <v>11886.492130000001</v>
      </c>
      <c r="F10" s="17">
        <f>D10-E10</f>
        <v>34.942439999998896</v>
      </c>
      <c r="G10" s="17">
        <f>E10/D10*100</f>
        <v>99.706894000090131</v>
      </c>
      <c r="H10" s="17">
        <f>E10/C10*100</f>
        <v>134.76901246045873</v>
      </c>
      <c r="I10" s="17">
        <f>C10/$C$38*100</f>
        <v>37.744302984914953</v>
      </c>
      <c r="J10" s="17">
        <f>E10/$E$38*100</f>
        <v>47.222690649896812</v>
      </c>
    </row>
    <row r="11" spans="1:10" ht="33.75" outlineLevel="1" x14ac:dyDescent="0.2">
      <c r="A11" s="3" t="s">
        <v>4</v>
      </c>
      <c r="B11" s="4" t="s">
        <v>5</v>
      </c>
      <c r="C11" s="18">
        <v>103.471</v>
      </c>
      <c r="D11" s="18">
        <v>150.46</v>
      </c>
      <c r="E11" s="18">
        <v>150.45959999999999</v>
      </c>
      <c r="F11" s="18">
        <f t="shared" ref="F11:F38" si="0">D11-E11</f>
        <v>4.0000000001327862E-4</v>
      </c>
      <c r="G11" s="18">
        <f t="shared" ref="G11:G38" si="1">E11/D11*100</f>
        <v>99.999734148610912</v>
      </c>
      <c r="H11" s="18">
        <f t="shared" ref="H11:H38" si="2">E11/C11*100</f>
        <v>145.41233775647282</v>
      </c>
      <c r="I11" s="18">
        <f t="shared" ref="I11:I38" si="3">C11/$C$38*100</f>
        <v>0.44279875896009424</v>
      </c>
      <c r="J11" s="18">
        <f t="shared" ref="J11:J38" si="4">E11/$E$38*100</f>
        <v>0.59774633831412927</v>
      </c>
    </row>
    <row r="12" spans="1:10" ht="33.75" outlineLevel="1" x14ac:dyDescent="0.2">
      <c r="A12" s="3" t="s">
        <v>6</v>
      </c>
      <c r="B12" s="4" t="s">
        <v>7</v>
      </c>
      <c r="C12" s="18">
        <v>7975.6180000000004</v>
      </c>
      <c r="D12" s="18">
        <v>9449.5943700000007</v>
      </c>
      <c r="E12" s="18">
        <v>9440.8829299999998</v>
      </c>
      <c r="F12" s="18">
        <f t="shared" si="0"/>
        <v>8.7114400000009482</v>
      </c>
      <c r="G12" s="18">
        <f t="shared" si="1"/>
        <v>99.907811492653508</v>
      </c>
      <c r="H12" s="18">
        <f t="shared" si="2"/>
        <v>118.37180429152949</v>
      </c>
      <c r="I12" s="18">
        <f t="shared" si="3"/>
        <v>34.131242109767847</v>
      </c>
      <c r="J12" s="18">
        <f t="shared" si="4"/>
        <v>37.50676727746098</v>
      </c>
    </row>
    <row r="13" spans="1:10" ht="22.5" outlineLevel="1" x14ac:dyDescent="0.2">
      <c r="A13" s="3" t="s">
        <v>8</v>
      </c>
      <c r="B13" s="4" t="s">
        <v>9</v>
      </c>
      <c r="C13" s="18">
        <v>499.5</v>
      </c>
      <c r="D13" s="18">
        <v>560.79999999999995</v>
      </c>
      <c r="E13" s="18">
        <v>560.79999999999995</v>
      </c>
      <c r="F13" s="18">
        <f t="shared" si="0"/>
        <v>0</v>
      </c>
      <c r="G13" s="18">
        <f t="shared" si="1"/>
        <v>100</v>
      </c>
      <c r="H13" s="18">
        <f t="shared" si="2"/>
        <v>112.27227227227226</v>
      </c>
      <c r="I13" s="18">
        <f t="shared" si="3"/>
        <v>2.13758425163154</v>
      </c>
      <c r="J13" s="18">
        <f t="shared" si="4"/>
        <v>2.2279478778792687</v>
      </c>
    </row>
    <row r="14" spans="1:10" outlineLevel="1" x14ac:dyDescent="0.2">
      <c r="A14" s="3" t="s">
        <v>10</v>
      </c>
      <c r="B14" s="4" t="s">
        <v>11</v>
      </c>
      <c r="C14" s="18">
        <v>0</v>
      </c>
      <c r="D14" s="18">
        <v>26.023199999999999</v>
      </c>
      <c r="E14" s="18">
        <v>0</v>
      </c>
      <c r="F14" s="18">
        <f t="shared" si="0"/>
        <v>26.023199999999999</v>
      </c>
      <c r="G14" s="18">
        <f t="shared" si="1"/>
        <v>0</v>
      </c>
      <c r="H14" s="24" t="e">
        <f t="shared" si="2"/>
        <v>#DIV/0!</v>
      </c>
      <c r="I14" s="18">
        <f t="shared" si="3"/>
        <v>0</v>
      </c>
      <c r="J14" s="18">
        <f t="shared" si="4"/>
        <v>0</v>
      </c>
    </row>
    <row r="15" spans="1:10" outlineLevel="1" x14ac:dyDescent="0.2">
      <c r="A15" s="3" t="s">
        <v>12</v>
      </c>
      <c r="B15" s="4" t="s">
        <v>13</v>
      </c>
      <c r="C15" s="18">
        <v>241.345</v>
      </c>
      <c r="D15" s="18">
        <v>1734.557</v>
      </c>
      <c r="E15" s="18">
        <v>1734.3496</v>
      </c>
      <c r="F15" s="18">
        <f t="shared" si="0"/>
        <v>0.20740000000000691</v>
      </c>
      <c r="G15" s="18">
        <f t="shared" si="1"/>
        <v>99.98804305652682</v>
      </c>
      <c r="H15" s="18">
        <f t="shared" si="2"/>
        <v>718.61840933104065</v>
      </c>
      <c r="I15" s="18">
        <f t="shared" si="3"/>
        <v>1.0328233657858139</v>
      </c>
      <c r="J15" s="18">
        <f t="shared" si="4"/>
        <v>6.8902291562424374</v>
      </c>
    </row>
    <row r="16" spans="1:10" outlineLevel="1" x14ac:dyDescent="0.2">
      <c r="A16" s="1" t="s">
        <v>14</v>
      </c>
      <c r="B16" s="2" t="s">
        <v>15</v>
      </c>
      <c r="C16" s="17">
        <v>154.1</v>
      </c>
      <c r="D16" s="17">
        <v>161.69999999999999</v>
      </c>
      <c r="E16" s="17">
        <v>161.69999999999999</v>
      </c>
      <c r="F16" s="17">
        <f t="shared" si="0"/>
        <v>0</v>
      </c>
      <c r="G16" s="17">
        <f t="shared" si="1"/>
        <v>100</v>
      </c>
      <c r="H16" s="17">
        <f t="shared" si="2"/>
        <v>104.93186242699547</v>
      </c>
      <c r="I16" s="17">
        <f t="shared" si="3"/>
        <v>0.65946292928212269</v>
      </c>
      <c r="J16" s="17">
        <f t="shared" si="4"/>
        <v>0.64240223226297755</v>
      </c>
    </row>
    <row r="17" spans="1:10" x14ac:dyDescent="0.2">
      <c r="A17" s="3" t="s">
        <v>16</v>
      </c>
      <c r="B17" s="4" t="s">
        <v>17</v>
      </c>
      <c r="C17" s="18">
        <v>154.1</v>
      </c>
      <c r="D17" s="18">
        <v>161.69999999999999</v>
      </c>
      <c r="E17" s="18">
        <v>161.69999999999999</v>
      </c>
      <c r="F17" s="18">
        <f t="shared" si="0"/>
        <v>0</v>
      </c>
      <c r="G17" s="18">
        <f t="shared" si="1"/>
        <v>100</v>
      </c>
      <c r="H17" s="18">
        <f t="shared" si="2"/>
        <v>104.93186242699547</v>
      </c>
      <c r="I17" s="18">
        <f t="shared" si="3"/>
        <v>0.65946292928212269</v>
      </c>
      <c r="J17" s="18">
        <f t="shared" si="4"/>
        <v>0.64240223226297755</v>
      </c>
    </row>
    <row r="18" spans="1:10" ht="22.5" outlineLevel="1" x14ac:dyDescent="0.2">
      <c r="A18" s="1" t="s">
        <v>18</v>
      </c>
      <c r="B18" s="2" t="s">
        <v>19</v>
      </c>
      <c r="C18" s="17">
        <v>202.2</v>
      </c>
      <c r="D18" s="17">
        <v>436.5</v>
      </c>
      <c r="E18" s="17">
        <v>436.44499999999999</v>
      </c>
      <c r="F18" s="17">
        <f t="shared" si="0"/>
        <v>5.5000000000006821E-2</v>
      </c>
      <c r="G18" s="17">
        <f t="shared" si="1"/>
        <v>99.987399770904929</v>
      </c>
      <c r="H18" s="17">
        <f t="shared" si="2"/>
        <v>215.84817012858556</v>
      </c>
      <c r="I18" s="17">
        <f t="shared" si="3"/>
        <v>0.86530437573553032</v>
      </c>
      <c r="J18" s="17">
        <f t="shared" si="4"/>
        <v>1.7339099706865508</v>
      </c>
    </row>
    <row r="19" spans="1:10" x14ac:dyDescent="0.2">
      <c r="A19" s="3" t="s">
        <v>20</v>
      </c>
      <c r="B19" s="4" t="s">
        <v>21</v>
      </c>
      <c r="C19" s="18">
        <v>190.68799999999999</v>
      </c>
      <c r="D19" s="18">
        <v>435.4</v>
      </c>
      <c r="E19" s="18">
        <v>435.34500000000003</v>
      </c>
      <c r="F19" s="18">
        <f t="shared" si="0"/>
        <v>5.4999999999949978E-2</v>
      </c>
      <c r="G19" s="18">
        <f t="shared" si="1"/>
        <v>99.987367937528731</v>
      </c>
      <c r="H19" s="18">
        <f t="shared" si="2"/>
        <v>228.30225289478102</v>
      </c>
      <c r="I19" s="18">
        <f t="shared" si="3"/>
        <v>0.81603937092115131</v>
      </c>
      <c r="J19" s="18">
        <f t="shared" si="4"/>
        <v>1.7295398874738774</v>
      </c>
    </row>
    <row r="20" spans="1:10" ht="22.5" outlineLevel="1" x14ac:dyDescent="0.2">
      <c r="A20" s="3" t="s">
        <v>22</v>
      </c>
      <c r="B20" s="4" t="s">
        <v>23</v>
      </c>
      <c r="C20" s="18">
        <v>11.462</v>
      </c>
      <c r="D20" s="18">
        <v>1.1000000000000001</v>
      </c>
      <c r="E20" s="18">
        <v>1.1000000000000001</v>
      </c>
      <c r="F20" s="18">
        <f t="shared" si="0"/>
        <v>0</v>
      </c>
      <c r="G20" s="18">
        <f t="shared" si="1"/>
        <v>100</v>
      </c>
      <c r="H20" s="18">
        <f t="shared" si="2"/>
        <v>9.5969289827255295</v>
      </c>
      <c r="I20" s="18">
        <f t="shared" si="3"/>
        <v>4.9051032416818241E-2</v>
      </c>
      <c r="J20" s="18">
        <f t="shared" si="4"/>
        <v>4.3700832126733176E-3</v>
      </c>
    </row>
    <row r="21" spans="1:10" outlineLevel="1" x14ac:dyDescent="0.2">
      <c r="A21" s="1" t="s">
        <v>24</v>
      </c>
      <c r="B21" s="2" t="s">
        <v>25</v>
      </c>
      <c r="C21" s="17">
        <v>1984.3</v>
      </c>
      <c r="D21" s="17">
        <v>1795.35644</v>
      </c>
      <c r="E21" s="17">
        <v>1795.35644</v>
      </c>
      <c r="F21" s="17">
        <f t="shared" si="0"/>
        <v>0</v>
      </c>
      <c r="G21" s="17">
        <f t="shared" si="1"/>
        <v>100</v>
      </c>
      <c r="H21" s="17">
        <f t="shared" si="2"/>
        <v>90.478074887869781</v>
      </c>
      <c r="I21" s="17">
        <f t="shared" si="3"/>
        <v>8.4917085695945236</v>
      </c>
      <c r="J21" s="17">
        <f t="shared" si="4"/>
        <v>7.1325973083717535</v>
      </c>
    </row>
    <row r="22" spans="1:10" x14ac:dyDescent="0.2">
      <c r="A22" s="3" t="s">
        <v>63</v>
      </c>
      <c r="B22" s="23" t="s">
        <v>64</v>
      </c>
      <c r="C22" s="22">
        <v>39.5</v>
      </c>
      <c r="D22" s="18">
        <v>0</v>
      </c>
      <c r="E22" s="18">
        <v>0</v>
      </c>
      <c r="F22" s="18">
        <f t="shared" si="0"/>
        <v>0</v>
      </c>
      <c r="G22" s="24" t="e">
        <f t="shared" si="1"/>
        <v>#DIV/0!</v>
      </c>
      <c r="H22" s="18">
        <f t="shared" si="2"/>
        <v>0</v>
      </c>
      <c r="I22" s="18">
        <f t="shared" si="3"/>
        <v>0.16903819407296461</v>
      </c>
      <c r="J22" s="18">
        <f t="shared" si="4"/>
        <v>0</v>
      </c>
    </row>
    <row r="23" spans="1:10" x14ac:dyDescent="0.2">
      <c r="A23" s="3" t="s">
        <v>26</v>
      </c>
      <c r="B23" s="4" t="s">
        <v>27</v>
      </c>
      <c r="C23" s="18">
        <v>1877.2049999999999</v>
      </c>
      <c r="D23" s="18">
        <v>1793.35644</v>
      </c>
      <c r="E23" s="18">
        <v>1793.35644</v>
      </c>
      <c r="F23" s="18">
        <f t="shared" si="0"/>
        <v>0</v>
      </c>
      <c r="G23" s="18">
        <f t="shared" si="1"/>
        <v>100</v>
      </c>
      <c r="H23" s="18">
        <f t="shared" si="2"/>
        <v>95.533329604385258</v>
      </c>
      <c r="I23" s="18">
        <f t="shared" si="3"/>
        <v>8.0334010912592291</v>
      </c>
      <c r="J23" s="18">
        <f t="shared" si="4"/>
        <v>7.1246517025305298</v>
      </c>
    </row>
    <row r="24" spans="1:10" outlineLevel="1" x14ac:dyDescent="0.2">
      <c r="A24" s="3" t="s">
        <v>28</v>
      </c>
      <c r="B24" s="4" t="s">
        <v>29</v>
      </c>
      <c r="C24" s="18">
        <v>67.599999999999994</v>
      </c>
      <c r="D24" s="18">
        <v>2</v>
      </c>
      <c r="E24" s="18">
        <v>2</v>
      </c>
      <c r="F24" s="18">
        <f t="shared" si="0"/>
        <v>0</v>
      </c>
      <c r="G24" s="18">
        <f t="shared" si="1"/>
        <v>100</v>
      </c>
      <c r="H24" s="18">
        <f t="shared" si="2"/>
        <v>2.9585798816568047</v>
      </c>
      <c r="I24" s="18">
        <f t="shared" si="3"/>
        <v>0.28929068150208626</v>
      </c>
      <c r="J24" s="18">
        <f t="shared" si="4"/>
        <v>7.9456058412242115E-3</v>
      </c>
    </row>
    <row r="25" spans="1:10" outlineLevel="1" x14ac:dyDescent="0.2">
      <c r="A25" s="1" t="s">
        <v>30</v>
      </c>
      <c r="B25" s="2" t="s">
        <v>31</v>
      </c>
      <c r="C25" s="17">
        <v>4572.2</v>
      </c>
      <c r="D25" s="17">
        <v>5793.4326499999997</v>
      </c>
      <c r="E25" s="17">
        <v>5792.0078599999997</v>
      </c>
      <c r="F25" s="17">
        <f t="shared" si="0"/>
        <v>1.42479000000003</v>
      </c>
      <c r="G25" s="17">
        <f t="shared" si="1"/>
        <v>99.975406808259009</v>
      </c>
      <c r="H25" s="17">
        <f t="shared" si="2"/>
        <v>126.67879489086215</v>
      </c>
      <c r="I25" s="17">
        <f t="shared" si="3"/>
        <v>19.566491922541996</v>
      </c>
      <c r="J25" s="17">
        <f t="shared" si="4"/>
        <v>23.010505742416274</v>
      </c>
    </row>
    <row r="26" spans="1:10" x14ac:dyDescent="0.2">
      <c r="A26" s="3" t="s">
        <v>32</v>
      </c>
      <c r="B26" s="4" t="s">
        <v>33</v>
      </c>
      <c r="C26" s="18">
        <v>316.53699999999998</v>
      </c>
      <c r="D26" s="18">
        <v>2001.8</v>
      </c>
      <c r="E26" s="18">
        <v>2001.2424699999999</v>
      </c>
      <c r="F26" s="18">
        <f t="shared" si="0"/>
        <v>0.55753000000004249</v>
      </c>
      <c r="G26" s="18">
        <f t="shared" si="1"/>
        <v>99.972148566290343</v>
      </c>
      <c r="H26" s="18">
        <f t="shared" si="2"/>
        <v>632.23018794011443</v>
      </c>
      <c r="I26" s="18">
        <f t="shared" si="3"/>
        <v>1.3546036161335189</v>
      </c>
      <c r="J26" s="18">
        <f t="shared" si="4"/>
        <v>7.9505419296689848</v>
      </c>
    </row>
    <row r="27" spans="1:10" outlineLevel="1" x14ac:dyDescent="0.2">
      <c r="A27" s="3" t="s">
        <v>34</v>
      </c>
      <c r="B27" s="4" t="s">
        <v>35</v>
      </c>
      <c r="C27" s="18">
        <v>2653.2260000000001</v>
      </c>
      <c r="D27" s="18">
        <v>136.6</v>
      </c>
      <c r="E27" s="18">
        <v>136.53201000000001</v>
      </c>
      <c r="F27" s="18">
        <f t="shared" si="0"/>
        <v>6.7989999999980455E-2</v>
      </c>
      <c r="G27" s="18">
        <f t="shared" si="1"/>
        <v>99.950226939970733</v>
      </c>
      <c r="H27" s="18">
        <f t="shared" si="2"/>
        <v>5.1458869316070324</v>
      </c>
      <c r="I27" s="18">
        <f t="shared" si="3"/>
        <v>11.354342569808496</v>
      </c>
      <c r="J27" s="18">
        <f t="shared" si="4"/>
        <v>0.5424147680850413</v>
      </c>
    </row>
    <row r="28" spans="1:10" outlineLevel="1" x14ac:dyDescent="0.2">
      <c r="A28" s="3" t="s">
        <v>36</v>
      </c>
      <c r="B28" s="4" t="s">
        <v>37</v>
      </c>
      <c r="C28" s="18">
        <v>1602.3979999999999</v>
      </c>
      <c r="D28" s="18">
        <v>3655.0326500000001</v>
      </c>
      <c r="E28" s="18">
        <v>3654.2333800000001</v>
      </c>
      <c r="F28" s="18">
        <f t="shared" si="0"/>
        <v>0.79926999999997861</v>
      </c>
      <c r="G28" s="18">
        <f t="shared" si="1"/>
        <v>99.978132343085917</v>
      </c>
      <c r="H28" s="18">
        <f t="shared" si="2"/>
        <v>228.04779961033401</v>
      </c>
      <c r="I28" s="18">
        <f t="shared" si="3"/>
        <v>6.8573788381298826</v>
      </c>
      <c r="J28" s="18">
        <f t="shared" si="4"/>
        <v>14.517549044662248</v>
      </c>
    </row>
    <row r="29" spans="1:10" outlineLevel="1" x14ac:dyDescent="0.2">
      <c r="A29" s="1" t="s">
        <v>38</v>
      </c>
      <c r="B29" s="2" t="s">
        <v>39</v>
      </c>
      <c r="C29" s="17">
        <v>58.4</v>
      </c>
      <c r="D29" s="17">
        <v>94.4</v>
      </c>
      <c r="E29" s="17">
        <v>94.283510000000007</v>
      </c>
      <c r="F29" s="17">
        <f t="shared" si="0"/>
        <v>0.11648999999999887</v>
      </c>
      <c r="G29" s="17">
        <f t="shared" si="1"/>
        <v>99.87659957627119</v>
      </c>
      <c r="H29" s="17">
        <f t="shared" si="2"/>
        <v>161.44436643835618</v>
      </c>
      <c r="I29" s="17">
        <f t="shared" si="3"/>
        <v>0.24991976035091476</v>
      </c>
      <c r="J29" s="17">
        <f t="shared" si="4"/>
        <v>0.37456980389356076</v>
      </c>
    </row>
    <row r="30" spans="1:10" ht="22.5" x14ac:dyDescent="0.2">
      <c r="A30" s="3" t="s">
        <v>40</v>
      </c>
      <c r="B30" s="4" t="s">
        <v>41</v>
      </c>
      <c r="C30" s="18">
        <v>19.2</v>
      </c>
      <c r="D30" s="18">
        <v>28.8</v>
      </c>
      <c r="E30" s="18">
        <v>28.792000000000002</v>
      </c>
      <c r="F30" s="18">
        <f t="shared" si="0"/>
        <v>7.9999999999991189E-3</v>
      </c>
      <c r="G30" s="18">
        <f t="shared" si="1"/>
        <v>99.972222222222229</v>
      </c>
      <c r="H30" s="18">
        <f t="shared" si="2"/>
        <v>149.95833333333334</v>
      </c>
      <c r="I30" s="18">
        <f t="shared" si="3"/>
        <v>8.2165400663314445E-2</v>
      </c>
      <c r="J30" s="18">
        <f t="shared" si="4"/>
        <v>0.11438494169026375</v>
      </c>
    </row>
    <row r="31" spans="1:10" outlineLevel="1" x14ac:dyDescent="0.2">
      <c r="A31" s="3" t="s">
        <v>42</v>
      </c>
      <c r="B31" s="4" t="s">
        <v>43</v>
      </c>
      <c r="C31" s="22">
        <v>39.183999999999997</v>
      </c>
      <c r="D31" s="18">
        <v>65.599999999999994</v>
      </c>
      <c r="E31" s="18">
        <v>65.491510000000005</v>
      </c>
      <c r="F31" s="18">
        <f t="shared" si="0"/>
        <v>0.1084899999999891</v>
      </c>
      <c r="G31" s="18">
        <f t="shared" si="1"/>
        <v>99.834618902439047</v>
      </c>
      <c r="H31" s="18">
        <f t="shared" si="2"/>
        <v>167.13839832584731</v>
      </c>
      <c r="I31" s="18">
        <f t="shared" si="3"/>
        <v>0.16768588852038088</v>
      </c>
      <c r="J31" s="18">
        <f t="shared" si="4"/>
        <v>0.26018486220329695</v>
      </c>
    </row>
    <row r="32" spans="1:10" outlineLevel="1" x14ac:dyDescent="0.2">
      <c r="A32" s="1" t="s">
        <v>44</v>
      </c>
      <c r="B32" s="2" t="s">
        <v>45</v>
      </c>
      <c r="C32" s="17">
        <v>4303</v>
      </c>
      <c r="D32" s="17">
        <v>4706.9250899999997</v>
      </c>
      <c r="E32" s="17">
        <v>4682.0691900000002</v>
      </c>
      <c r="F32" s="17">
        <f t="shared" si="0"/>
        <v>24.855899999999565</v>
      </c>
      <c r="G32" s="17">
        <f t="shared" si="1"/>
        <v>99.471929135800224</v>
      </c>
      <c r="H32" s="17">
        <f t="shared" si="2"/>
        <v>108.809416453637</v>
      </c>
      <c r="I32" s="17">
        <f t="shared" si="3"/>
        <v>18.414464534075105</v>
      </c>
      <c r="J32" s="17">
        <f t="shared" si="4"/>
        <v>18.60093815253996</v>
      </c>
    </row>
    <row r="33" spans="1:10" x14ac:dyDescent="0.2">
      <c r="A33" s="3" t="s">
        <v>46</v>
      </c>
      <c r="B33" s="4" t="s">
        <v>47</v>
      </c>
      <c r="C33" s="18">
        <v>4303.0129999999999</v>
      </c>
      <c r="D33" s="18">
        <v>4706.9250899999997</v>
      </c>
      <c r="E33" s="18">
        <v>4682.0691900000002</v>
      </c>
      <c r="F33" s="18">
        <f t="shared" si="0"/>
        <v>24.855899999999565</v>
      </c>
      <c r="G33" s="18">
        <f t="shared" si="1"/>
        <v>99.471929135800224</v>
      </c>
      <c r="H33" s="18">
        <f t="shared" si="2"/>
        <v>108.80908772527529</v>
      </c>
      <c r="I33" s="18">
        <f t="shared" si="3"/>
        <v>18.414520166898473</v>
      </c>
      <c r="J33" s="18">
        <f t="shared" si="4"/>
        <v>18.60093815253996</v>
      </c>
    </row>
    <row r="34" spans="1:10" outlineLevel="1" x14ac:dyDescent="0.2">
      <c r="A34" s="1" t="s">
        <v>48</v>
      </c>
      <c r="B34" s="2" t="s">
        <v>49</v>
      </c>
      <c r="C34" s="17">
        <v>305.3</v>
      </c>
      <c r="D34" s="17">
        <v>322.7</v>
      </c>
      <c r="E34" s="17">
        <v>322.69128000000001</v>
      </c>
      <c r="F34" s="17">
        <f t="shared" si="0"/>
        <v>8.7199999999825195E-3</v>
      </c>
      <c r="G34" s="17">
        <f t="shared" si="1"/>
        <v>99.997297799814078</v>
      </c>
      <c r="H34" s="17">
        <f t="shared" si="2"/>
        <v>105.69645594497217</v>
      </c>
      <c r="I34" s="17">
        <f t="shared" si="3"/>
        <v>1.306515459505724</v>
      </c>
      <c r="J34" s="17">
        <f t="shared" si="4"/>
        <v>1.281988859640059</v>
      </c>
    </row>
    <row r="35" spans="1:10" x14ac:dyDescent="0.2">
      <c r="A35" s="3" t="s">
        <v>50</v>
      </c>
      <c r="B35" s="4" t="s">
        <v>51</v>
      </c>
      <c r="C35" s="18">
        <v>305.25900000000001</v>
      </c>
      <c r="D35" s="18">
        <v>322.7</v>
      </c>
      <c r="E35" s="18">
        <v>322.69128000000001</v>
      </c>
      <c r="F35" s="18">
        <f t="shared" si="0"/>
        <v>8.7199999999825195E-3</v>
      </c>
      <c r="G35" s="18">
        <f t="shared" si="1"/>
        <v>99.997297799814078</v>
      </c>
      <c r="H35" s="18">
        <f t="shared" si="2"/>
        <v>105.71065226578087</v>
      </c>
      <c r="I35" s="18">
        <f t="shared" si="3"/>
        <v>1.3063400021397242</v>
      </c>
      <c r="J35" s="18">
        <f t="shared" si="4"/>
        <v>1.281988859640059</v>
      </c>
    </row>
    <row r="36" spans="1:10" outlineLevel="1" x14ac:dyDescent="0.2">
      <c r="A36" s="1" t="s">
        <v>59</v>
      </c>
      <c r="B36" s="2" t="s">
        <v>60</v>
      </c>
      <c r="C36" s="17">
        <v>2968.1</v>
      </c>
      <c r="D36" s="17">
        <v>0</v>
      </c>
      <c r="E36" s="17">
        <v>0</v>
      </c>
      <c r="F36" s="17">
        <f t="shared" si="0"/>
        <v>0</v>
      </c>
      <c r="G36" s="26" t="e">
        <f t="shared" si="1"/>
        <v>#DIV/0!</v>
      </c>
      <c r="H36" s="17">
        <f t="shared" si="2"/>
        <v>0</v>
      </c>
      <c r="I36" s="17">
        <f t="shared" si="3"/>
        <v>12.701829463999145</v>
      </c>
      <c r="J36" s="17">
        <f t="shared" si="4"/>
        <v>0</v>
      </c>
    </row>
    <row r="37" spans="1:10" x14ac:dyDescent="0.2">
      <c r="A37" s="3" t="s">
        <v>57</v>
      </c>
      <c r="B37" s="4" t="s">
        <v>58</v>
      </c>
      <c r="C37" s="18">
        <v>2968.0920000000001</v>
      </c>
      <c r="D37" s="18">
        <v>0</v>
      </c>
      <c r="E37" s="18">
        <v>0</v>
      </c>
      <c r="F37" s="18">
        <f t="shared" si="0"/>
        <v>0</v>
      </c>
      <c r="G37" s="24" t="e">
        <f t="shared" si="1"/>
        <v>#DIV/0!</v>
      </c>
      <c r="H37" s="18">
        <f t="shared" si="2"/>
        <v>0</v>
      </c>
      <c r="I37" s="18">
        <f t="shared" si="3"/>
        <v>12.701795228415536</v>
      </c>
      <c r="J37" s="18">
        <f t="shared" si="4"/>
        <v>0</v>
      </c>
    </row>
    <row r="38" spans="1:10" ht="12.75" customHeight="1" x14ac:dyDescent="0.2">
      <c r="A38" s="5" t="s">
        <v>52</v>
      </c>
      <c r="B38" s="6"/>
      <c r="C38" s="25">
        <f>C10+C16+C18+C21+C25+C29+C32+C34+C36</f>
        <v>23367.499999999996</v>
      </c>
      <c r="D38" s="25">
        <v>25232.44875</v>
      </c>
      <c r="E38" s="25">
        <f>25171.04541+0.1</f>
        <v>25171.145409999997</v>
      </c>
      <c r="F38" s="25">
        <f t="shared" si="0"/>
        <v>61.303340000002208</v>
      </c>
      <c r="G38" s="25">
        <f t="shared" si="1"/>
        <v>99.757045617698907</v>
      </c>
      <c r="H38" s="25">
        <f t="shared" si="2"/>
        <v>107.71860665454156</v>
      </c>
      <c r="I38" s="25">
        <f t="shared" si="3"/>
        <v>100</v>
      </c>
      <c r="J38" s="25">
        <f t="shared" si="4"/>
        <v>100</v>
      </c>
    </row>
  </sheetData>
  <autoFilter ref="A9:J38"/>
  <mergeCells count="5">
    <mergeCell ref="G1:J1"/>
    <mergeCell ref="G2:J2"/>
    <mergeCell ref="A5:J5"/>
    <mergeCell ref="A6:J6"/>
    <mergeCell ref="A7:J7"/>
  </mergeCells>
  <pageMargins left="0.35433070866141736" right="0.35433070866141736" top="0.78740157480314965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2023-02-15T13:13:10Z</cp:lastPrinted>
  <dcterms:created xsi:type="dcterms:W3CDTF">2020-01-17T06:11:26Z</dcterms:created>
  <dcterms:modified xsi:type="dcterms:W3CDTF">2024-02-15T11:23:32Z</dcterms:modified>
</cp:coreProperties>
</file>