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40" windowWidth="15705" windowHeight="1198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<sst xmlns="http://schemas.openxmlformats.org/spreadsheetml/2006/main" count="85" uniqueCount="82">
  <si>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</si>
  <si>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</si>
  <si>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</si>
  <si>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</si>
  <si>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</si>
  <si>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</si>
  <si>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</si>
  <si>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</si>
  <si>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</si>
  <si>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</si>
  <si>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</si>
  <si>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</si>
  <si>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</si>
  <si>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</si>
  <si>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</si>
  <si>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</si>
  <si>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</si>
  <si>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</si>
  <si>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</si>
  <si>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</si>
  <si>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</si>
  <si>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</si>
  <si>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</si>
  <si>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</si>
  <si>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</si>
  <si>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</si>
  <si>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</si>
  <si>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</si>
  <si>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</si>
  <si>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</si>
  <si>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</si>
  <si>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</si>
  <si>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</si>
  <si>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</si>
  <si>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</si>
  <si>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</si>
  <si>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</si>
  <si>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</si>
  <si>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</si>
  <si>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</si>
  <si>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</si>
  <si>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</si>
  <si>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</si>
  <si>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</si>
  <si>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</si>
  <si>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</si>
  <si>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</si>
  <si>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</si>
  <si>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</si>
  <si>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</si>
  <si>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</si>
  <si>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</si>
  <si>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</si>
  <si>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</si>
  <si>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</si>
  <si>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</si>
  <si>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</si>
  <si>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</si>
  <si>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2 02 20000 00 0000 151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</si>
  <si>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</si>
  <si>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</si>
  <si>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</si>
  <si>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</si>
  <si>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</si>
  <si>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</si>
  <si>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                                                                        Приложение  2.1</t>
  </si>
  <si>
    <t xml:space="preserve"> 2 02 10000 00 0000 150</t>
  </si>
  <si>
    <t xml:space="preserve"> 2 02 30000 00 0000 150</t>
  </si>
  <si>
    <t xml:space="preserve"> 2 02 40000 00 0000 150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</si>
  <si>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</si>
  <si>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</si>
  <si>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</si>
  <si>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</si>
  <si>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</si>
  <si>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</si>
  <si>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</si>
  <si>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</si>
  <si>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Прогнозируемые поступления налоговых, неналоговых доходов и безвозмездных поступлений в бюджет муниципального образования Гостицкое сельское поселение Сланцевского муниципального района Ленинградской области по кодам видов доходов на плановый период 2025 и 2026 годов</t>
  </si>
  <si>
    <t>2025 год</t>
  </si>
  <si>
    <t>2026 год</t>
  </si>
  <si>
    <t>от 18.12.2023 № 259</t>
  </si>
  <si>
    <t>(в редакции решения от 09.04.2024  №274)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</si>
</sst>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6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0" xfId="0" applyFont="1" applyAlignment="1">
      <alignment/>
    </xf>
    <xf numFmtId="0" fontId="0" fillId="0" borderId="20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1" xfId="0" applyFont="1" applyBorder="1" applyAlignment="1">
      <alignment vertical="justify" wrapText="1"/>
    </xf>
    <xf numFmtId="0" fontId="2" fillId="0" borderId="22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vertical="justify" wrapText="1"/>
    </xf>
    <xf numFmtId="0" fontId="2" fillId="0" borderId="15" xfId="0" applyFont="1" applyBorder="1" applyAlignment="1">
      <alignment wrapText="1"/>
    </xf>
    <xf numFmtId="179" fontId="1" fillId="33" borderId="13" xfId="0" applyNumberFormat="1" applyFont="1" applyFill="1" applyBorder="1" applyAlignment="1">
      <alignment/>
    </xf>
    <xf numFmtId="179" fontId="1" fillId="33" borderId="23" xfId="0" applyNumberFormat="1" applyFont="1" applyFill="1" applyBorder="1" applyAlignment="1">
      <alignment/>
    </xf>
    <xf numFmtId="179" fontId="0" fillId="33" borderId="13" xfId="0" applyNumberFormat="1" applyFont="1" applyFill="1" applyBorder="1" applyAlignment="1">
      <alignment/>
    </xf>
    <xf numFmtId="179" fontId="0" fillId="33" borderId="23" xfId="0" applyNumberFormat="1" applyFont="1" applyFill="1" applyBorder="1" applyAlignment="1">
      <alignment/>
    </xf>
    <xf numFmtId="179" fontId="2" fillId="33" borderId="13" xfId="0" applyNumberFormat="1" applyFont="1" applyFill="1" applyBorder="1" applyAlignment="1">
      <alignment/>
    </xf>
    <xf numFmtId="179" fontId="2" fillId="33" borderId="23" xfId="0" applyNumberFormat="1" applyFont="1" applyFill="1" applyBorder="1" applyAlignment="1">
      <alignment/>
    </xf>
    <xf numFmtId="179" fontId="2" fillId="33" borderId="24" xfId="0" applyNumberFormat="1" applyFont="1" applyFill="1" applyBorder="1" applyAlignment="1">
      <alignment/>
    </xf>
    <xf numFmtId="179" fontId="2" fillId="33" borderId="25" xfId="0" applyNumberFormat="1" applyFont="1" applyFill="1" applyBorder="1" applyAlignment="1">
      <alignment/>
    </xf>
    <xf numFmtId="179" fontId="13" fillId="33" borderId="24" xfId="0" applyNumberFormat="1" applyFont="1" applyFill="1" applyBorder="1" applyAlignment="1">
      <alignment/>
    </xf>
    <xf numFmtId="179" fontId="13" fillId="33" borderId="25" xfId="0" applyNumberFormat="1" applyFont="1" applyFill="1" applyBorder="1" applyAlignment="1">
      <alignment/>
    </xf>
    <xf numFmtId="179" fontId="2" fillId="33" borderId="26" xfId="0" applyNumberFormat="1" applyFont="1" applyFill="1" applyBorder="1" applyAlignment="1">
      <alignment/>
    </xf>
    <xf numFmtId="179" fontId="2" fillId="33" borderId="27" xfId="0" applyNumberFormat="1" applyFont="1" applyFill="1" applyBorder="1" applyAlignment="1">
      <alignment/>
    </xf>
    <xf numFmtId="179" fontId="10" fillId="33" borderId="19" xfId="0" applyNumberFormat="1" applyFont="1" applyFill="1" applyBorder="1" applyAlignment="1">
      <alignment/>
    </xf>
    <xf numFmtId="179" fontId="10" fillId="33" borderId="28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right"/>
    </xf>
    <xf numFmtId="173" fontId="0" fillId="33" borderId="0" xfId="0" applyNumberFormat="1" applyFill="1" applyAlignment="1">
      <alignment/>
    </xf>
    <xf numFmtId="0" fontId="10" fillId="33" borderId="29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179" fontId="1" fillId="33" borderId="11" xfId="0" applyNumberFormat="1" applyFont="1" applyFill="1" applyBorder="1" applyAlignment="1">
      <alignment horizontal="right" wrapText="1"/>
    </xf>
    <xf numFmtId="179" fontId="1" fillId="33" borderId="31" xfId="0" applyNumberFormat="1" applyFont="1" applyFill="1" applyBorder="1" applyAlignment="1">
      <alignment horizontal="right" wrapText="1"/>
    </xf>
    <xf numFmtId="179" fontId="51" fillId="33" borderId="13" xfId="0" applyNumberFormat="1" applyFont="1" applyFill="1" applyBorder="1" applyAlignment="1">
      <alignment/>
    </xf>
    <xf numFmtId="179" fontId="51" fillId="33" borderId="32" xfId="0" applyNumberFormat="1" applyFont="1" applyFill="1" applyBorder="1" applyAlignment="1">
      <alignment/>
    </xf>
    <xf numFmtId="179" fontId="52" fillId="33" borderId="13" xfId="0" applyNumberFormat="1" applyFont="1" applyFill="1" applyBorder="1" applyAlignment="1">
      <alignment/>
    </xf>
    <xf numFmtId="179" fontId="52" fillId="33" borderId="32" xfId="0" applyNumberFormat="1" applyFont="1" applyFill="1" applyBorder="1" applyAlignment="1">
      <alignment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173" fontId="12" fillId="33" borderId="36" xfId="0" applyNumberFormat="1" applyFont="1" applyFill="1" applyBorder="1" applyAlignment="1">
      <alignment horizontal="center" wrapText="1"/>
    </xf>
    <xf numFmtId="0" fontId="9" fillId="33" borderId="3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22.375" style="0" customWidth="1"/>
    <col min="2" max="2" width="86.375" style="0" customWidth="1"/>
    <col min="3" max="4" width="12.75390625" style="64" customWidth="1"/>
  </cols>
  <sheetData>
    <row r="1" spans="3:4" ht="12.75">
      <c r="C1" s="62"/>
      <c r="D1" s="62" t="s">
        <v>65</v>
      </c>
    </row>
    <row r="2" spans="3:4" ht="12.75">
      <c r="C2" s="62"/>
      <c r="D2" s="62" t="s">
        <v>0</v>
      </c>
    </row>
    <row r="3" spans="3:4" ht="12.75">
      <c r="C3" s="62"/>
      <c r="D3" s="62" t="s">
        <v>1</v>
      </c>
    </row>
    <row r="4" spans="3:4" ht="12.75">
      <c r="C4" s="62"/>
      <c r="D4" s="62" t="s">
        <v>2</v>
      </c>
    </row>
    <row r="5" spans="3:4" ht="12.75">
      <c r="C5" s="62"/>
      <c r="D5" s="62" t="s">
        <v>3</v>
      </c>
    </row>
    <row r="6" spans="3:4" ht="12.75">
      <c r="C6" s="62"/>
      <c r="D6" s="62" t="s">
        <v>4</v>
      </c>
    </row>
    <row r="7" spans="3:4" ht="12.75">
      <c r="C7" s="63"/>
      <c r="D7" s="63" t="s">
        <v>80</v>
      </c>
    </row>
    <row r="8" spans="3:4" ht="12.75">
      <c r="C8" s="63"/>
      <c r="D8" s="63" t="s">
        <v>81</v>
      </c>
    </row>
    <row r="9" ht="12.75">
      <c r="B9" s="2"/>
    </row>
    <row r="11" spans="1:4" ht="64.5" customHeight="1">
      <c r="A11" s="73" t="s">
        <v>77</v>
      </c>
      <c r="B11" s="73"/>
      <c r="C11" s="73"/>
      <c r="D11" s="73"/>
    </row>
    <row r="12" spans="1:4" ht="18">
      <c r="A12" s="74"/>
      <c r="B12" s="74"/>
      <c r="C12" s="74"/>
      <c r="D12" s="74"/>
    </row>
    <row r="13" ht="15" thickBot="1">
      <c r="B13" s="3"/>
    </row>
    <row r="14" spans="1:4" s="1" customFormat="1" ht="17.25" customHeight="1">
      <c r="A14" s="75" t="s">
        <v>5</v>
      </c>
      <c r="B14" s="77" t="s">
        <v>6</v>
      </c>
      <c r="C14" s="79" t="s">
        <v>7</v>
      </c>
      <c r="D14" s="80"/>
    </row>
    <row r="15" spans="1:4" s="1" customFormat="1" ht="21" customHeight="1" thickBot="1">
      <c r="A15" s="76"/>
      <c r="B15" s="78"/>
      <c r="C15" s="65" t="s">
        <v>78</v>
      </c>
      <c r="D15" s="66" t="s">
        <v>79</v>
      </c>
    </row>
    <row r="16" spans="1:4" ht="16.5" customHeight="1">
      <c r="A16" s="4" t="s">
        <v>8</v>
      </c>
      <c r="B16" s="5" t="s">
        <v>9</v>
      </c>
      <c r="C16" s="67">
        <f>C17+C19+C21+C23+C26+C28+C35</f>
        <v>3260.1000000000004</v>
      </c>
      <c r="D16" s="68">
        <f>D17+D19+D21+D23+D26+D28+D35</f>
        <v>3326.2999999999997</v>
      </c>
    </row>
    <row r="17" spans="1:4" ht="15.75" customHeight="1">
      <c r="A17" s="6" t="s">
        <v>10</v>
      </c>
      <c r="B17" s="7" t="s">
        <v>11</v>
      </c>
      <c r="C17" s="48">
        <f>SUM(C18:C18)</f>
        <v>1212.4</v>
      </c>
      <c r="D17" s="49">
        <f>SUM(D18:D18)</f>
        <v>1247.3</v>
      </c>
    </row>
    <row r="18" spans="1:4" ht="18.75" customHeight="1">
      <c r="A18" s="8" t="s">
        <v>12</v>
      </c>
      <c r="B18" s="9" t="s">
        <v>13</v>
      </c>
      <c r="C18" s="50">
        <v>1212.4</v>
      </c>
      <c r="D18" s="51">
        <v>1247.3</v>
      </c>
    </row>
    <row r="19" spans="1:4" ht="18.75" customHeight="1">
      <c r="A19" s="10" t="s">
        <v>14</v>
      </c>
      <c r="B19" s="11" t="s">
        <v>15</v>
      </c>
      <c r="C19" s="48">
        <f>C20</f>
        <v>575.2</v>
      </c>
      <c r="D19" s="49">
        <f>D20</f>
        <v>580.9</v>
      </c>
    </row>
    <row r="20" spans="1:4" ht="24.75" customHeight="1">
      <c r="A20" s="8" t="s">
        <v>16</v>
      </c>
      <c r="B20" s="9" t="s">
        <v>17</v>
      </c>
      <c r="C20" s="50">
        <v>575.2</v>
      </c>
      <c r="D20" s="51">
        <v>580.9</v>
      </c>
    </row>
    <row r="21" spans="1:4" ht="13.5" customHeight="1" hidden="1">
      <c r="A21" s="6" t="s">
        <v>18</v>
      </c>
      <c r="B21" s="7" t="s">
        <v>19</v>
      </c>
      <c r="C21" s="48">
        <f>SUM(C22:C22)</f>
        <v>0</v>
      </c>
      <c r="D21" s="49">
        <f>SUM(D22:D22)</f>
        <v>0</v>
      </c>
    </row>
    <row r="22" spans="1:4" ht="3.75" customHeight="1" hidden="1">
      <c r="A22" s="8" t="s">
        <v>20</v>
      </c>
      <c r="B22" s="9" t="s">
        <v>21</v>
      </c>
      <c r="C22" s="50">
        <v>0</v>
      </c>
      <c r="D22" s="51">
        <v>0</v>
      </c>
    </row>
    <row r="23" spans="1:4" ht="16.5" customHeight="1">
      <c r="A23" s="6" t="s">
        <v>22</v>
      </c>
      <c r="B23" s="7" t="s">
        <v>23</v>
      </c>
      <c r="C23" s="48">
        <f>SUM(C24:C25)</f>
        <v>955</v>
      </c>
      <c r="D23" s="49">
        <f>SUM(D24:D25)</f>
        <v>955</v>
      </c>
    </row>
    <row r="24" spans="1:4" ht="18" customHeight="1">
      <c r="A24" s="12" t="s">
        <v>24</v>
      </c>
      <c r="B24" s="13" t="s">
        <v>25</v>
      </c>
      <c r="C24" s="50">
        <v>205</v>
      </c>
      <c r="D24" s="51">
        <v>205</v>
      </c>
    </row>
    <row r="25" spans="1:4" ht="17.25" customHeight="1">
      <c r="A25" s="8" t="s">
        <v>26</v>
      </c>
      <c r="B25" s="14" t="s">
        <v>27</v>
      </c>
      <c r="C25" s="50">
        <v>750</v>
      </c>
      <c r="D25" s="51">
        <v>750</v>
      </c>
    </row>
    <row r="26" spans="1:4" ht="17.25" customHeight="1">
      <c r="A26" s="6" t="s">
        <v>28</v>
      </c>
      <c r="B26" s="7" t="s">
        <v>29</v>
      </c>
      <c r="C26" s="48">
        <f>C27</f>
        <v>1.3</v>
      </c>
      <c r="D26" s="49">
        <f>D27</f>
        <v>1</v>
      </c>
    </row>
    <row r="27" spans="1:4" ht="28.5" customHeight="1">
      <c r="A27" s="15" t="s">
        <v>30</v>
      </c>
      <c r="B27" s="16" t="s">
        <v>31</v>
      </c>
      <c r="C27" s="50">
        <v>1.3</v>
      </c>
      <c r="D27" s="51">
        <v>1</v>
      </c>
    </row>
    <row r="28" spans="1:4" ht="26.25" customHeight="1">
      <c r="A28" s="6" t="s">
        <v>32</v>
      </c>
      <c r="B28" s="7" t="s">
        <v>33</v>
      </c>
      <c r="C28" s="48">
        <f>C29+C33</f>
        <v>516.2</v>
      </c>
      <c r="D28" s="49">
        <f>D29+D33</f>
        <v>542.1</v>
      </c>
    </row>
    <row r="29" spans="1:4" ht="57" customHeight="1">
      <c r="A29" s="17" t="s">
        <v>34</v>
      </c>
      <c r="B29" s="18" t="s">
        <v>35</v>
      </c>
      <c r="C29" s="48">
        <f>C30+C32</f>
        <v>401.1</v>
      </c>
      <c r="D29" s="49">
        <f>D30+D32</f>
        <v>421.2</v>
      </c>
    </row>
    <row r="30" spans="1:4" ht="38.25" customHeight="1" hidden="1">
      <c r="A30" s="19" t="s">
        <v>36</v>
      </c>
      <c r="B30" s="20" t="s">
        <v>37</v>
      </c>
      <c r="C30" s="50">
        <f>813.8-813.8</f>
        <v>0</v>
      </c>
      <c r="D30" s="51">
        <f>813.8-813.8</f>
        <v>0</v>
      </c>
    </row>
    <row r="31" spans="1:4" ht="45.75" customHeight="1" hidden="1">
      <c r="A31" s="8" t="s">
        <v>38</v>
      </c>
      <c r="B31" s="21" t="s">
        <v>39</v>
      </c>
      <c r="C31" s="50">
        <f>577.1-577.1</f>
        <v>0</v>
      </c>
      <c r="D31" s="51">
        <f>577.1-577.1</f>
        <v>0</v>
      </c>
    </row>
    <row r="32" spans="1:4" ht="27.75" customHeight="1">
      <c r="A32" s="8" t="s">
        <v>40</v>
      </c>
      <c r="B32" s="22" t="s">
        <v>41</v>
      </c>
      <c r="C32" s="50">
        <v>401.1</v>
      </c>
      <c r="D32" s="51">
        <v>421.2</v>
      </c>
    </row>
    <row r="33" spans="1:4" ht="51.75" customHeight="1">
      <c r="A33" s="23" t="s">
        <v>42</v>
      </c>
      <c r="B33" s="24" t="s">
        <v>43</v>
      </c>
      <c r="C33" s="48">
        <f>C34</f>
        <v>115.1</v>
      </c>
      <c r="D33" s="49">
        <f>D34</f>
        <v>120.9</v>
      </c>
    </row>
    <row r="34" spans="1:4" ht="52.5" customHeight="1">
      <c r="A34" s="15" t="s">
        <v>44</v>
      </c>
      <c r="B34" s="25" t="s">
        <v>45</v>
      </c>
      <c r="C34" s="50">
        <v>115.1</v>
      </c>
      <c r="D34" s="51">
        <v>120.9</v>
      </c>
    </row>
    <row r="35" spans="1:4" s="45" customFormat="1" ht="15.75" customHeight="1" hidden="1">
      <c r="A35" s="26" t="s">
        <v>69</v>
      </c>
      <c r="B35" s="27" t="s">
        <v>70</v>
      </c>
      <c r="C35" s="69">
        <f>C36</f>
        <v>0</v>
      </c>
      <c r="D35" s="70">
        <f>D36</f>
        <v>0</v>
      </c>
    </row>
    <row r="36" spans="1:4" s="45" customFormat="1" ht="39.75" customHeight="1" hidden="1">
      <c r="A36" s="39" t="s">
        <v>71</v>
      </c>
      <c r="B36" s="46" t="s">
        <v>72</v>
      </c>
      <c r="C36" s="71">
        <v>0</v>
      </c>
      <c r="D36" s="72">
        <v>0</v>
      </c>
    </row>
    <row r="37" spans="1:4" ht="16.5" customHeight="1">
      <c r="A37" s="26" t="s">
        <v>46</v>
      </c>
      <c r="B37" s="27" t="s">
        <v>47</v>
      </c>
      <c r="C37" s="48">
        <f>C38+C49</f>
        <v>16500.2</v>
      </c>
      <c r="D37" s="49">
        <f>D38+D49</f>
        <v>15138.9</v>
      </c>
    </row>
    <row r="38" spans="1:4" ht="30.75" customHeight="1">
      <c r="A38" s="26" t="s">
        <v>48</v>
      </c>
      <c r="B38" s="27" t="s">
        <v>49</v>
      </c>
      <c r="C38" s="48">
        <f>C39+C42+C44+C47</f>
        <v>16500.2</v>
      </c>
      <c r="D38" s="49">
        <f>D39+D42+D44+D47</f>
        <v>15138.9</v>
      </c>
    </row>
    <row r="39" spans="1:4" ht="17.25" customHeight="1">
      <c r="A39" s="39" t="s">
        <v>66</v>
      </c>
      <c r="B39" s="38" t="s">
        <v>55</v>
      </c>
      <c r="C39" s="50">
        <f>C40+C41</f>
        <v>14724.2</v>
      </c>
      <c r="D39" s="51">
        <f>D40+D41</f>
        <v>13345.6</v>
      </c>
    </row>
    <row r="40" spans="1:4" ht="18" customHeight="1">
      <c r="A40" s="8" t="s">
        <v>50</v>
      </c>
      <c r="B40" s="47" t="s">
        <v>73</v>
      </c>
      <c r="C40" s="52">
        <f>8992.6+2149.7</f>
        <v>11142.3</v>
      </c>
      <c r="D40" s="53">
        <v>9159.2</v>
      </c>
    </row>
    <row r="41" spans="1:4" ht="18" customHeight="1">
      <c r="A41" s="8"/>
      <c r="B41" s="47" t="s">
        <v>74</v>
      </c>
      <c r="C41" s="52">
        <f>5731.6-2149.7</f>
        <v>3581.9000000000005</v>
      </c>
      <c r="D41" s="53">
        <v>4186.4</v>
      </c>
    </row>
    <row r="42" spans="1:4" ht="19.5" customHeight="1">
      <c r="A42" s="30" t="s">
        <v>58</v>
      </c>
      <c r="B42" s="28" t="s">
        <v>51</v>
      </c>
      <c r="C42" s="50">
        <f>SUM(C43:C43)</f>
        <v>786.3</v>
      </c>
      <c r="D42" s="51">
        <f>SUM(D43:D43)</f>
        <v>786.3</v>
      </c>
    </row>
    <row r="43" spans="1:4" ht="52.5" customHeight="1">
      <c r="A43" s="30" t="s">
        <v>50</v>
      </c>
      <c r="B43" s="31" t="s">
        <v>75</v>
      </c>
      <c r="C43" s="52">
        <v>786.3</v>
      </c>
      <c r="D43" s="53">
        <v>786.3</v>
      </c>
    </row>
    <row r="44" spans="1:4" ht="18.75" customHeight="1">
      <c r="A44" s="30" t="s">
        <v>67</v>
      </c>
      <c r="B44" s="32" t="s">
        <v>56</v>
      </c>
      <c r="C44" s="50">
        <f>SUM(C45:C46)</f>
        <v>203.4</v>
      </c>
      <c r="D44" s="51">
        <f>SUM(D45:D46)</f>
        <v>220.7</v>
      </c>
    </row>
    <row r="45" spans="1:4" ht="27" customHeight="1">
      <c r="A45" s="30" t="s">
        <v>50</v>
      </c>
      <c r="B45" s="32" t="s">
        <v>54</v>
      </c>
      <c r="C45" s="52">
        <f>1+2.5</f>
        <v>3.5</v>
      </c>
      <c r="D45" s="53">
        <f>1+2.5</f>
        <v>3.5</v>
      </c>
    </row>
    <row r="46" spans="1:4" ht="15" customHeight="1">
      <c r="A46" s="8"/>
      <c r="B46" s="32" t="s">
        <v>53</v>
      </c>
      <c r="C46" s="52">
        <f>174.3+25.6</f>
        <v>199.9</v>
      </c>
      <c r="D46" s="53">
        <v>217.2</v>
      </c>
    </row>
    <row r="47" spans="1:4" ht="20.25" customHeight="1">
      <c r="A47" s="30" t="s">
        <v>68</v>
      </c>
      <c r="B47" s="29" t="s">
        <v>52</v>
      </c>
      <c r="C47" s="50">
        <f>SUM(C48:C48)</f>
        <v>786.3</v>
      </c>
      <c r="D47" s="51">
        <f>SUM(D48:D48)</f>
        <v>786.3</v>
      </c>
    </row>
    <row r="48" spans="1:4" ht="29.25" customHeight="1" thickBot="1">
      <c r="A48" s="33" t="s">
        <v>50</v>
      </c>
      <c r="B48" s="37" t="s">
        <v>76</v>
      </c>
      <c r="C48" s="54">
        <v>786.3</v>
      </c>
      <c r="D48" s="55">
        <v>786.3</v>
      </c>
    </row>
    <row r="49" spans="1:4" ht="15" customHeight="1" hidden="1">
      <c r="A49" s="17" t="s">
        <v>59</v>
      </c>
      <c r="B49" s="40" t="s">
        <v>60</v>
      </c>
      <c r="C49" s="56">
        <f>SUM(C50:C51)</f>
        <v>0</v>
      </c>
      <c r="D49" s="57">
        <f>SUM(D50:D51)</f>
        <v>0</v>
      </c>
    </row>
    <row r="50" spans="1:4" ht="24" customHeight="1" hidden="1">
      <c r="A50" s="43" t="s">
        <v>61</v>
      </c>
      <c r="B50" s="44" t="s">
        <v>62</v>
      </c>
      <c r="C50" s="52">
        <v>0</v>
      </c>
      <c r="D50" s="53">
        <v>0</v>
      </c>
    </row>
    <row r="51" spans="1:4" ht="13.5" hidden="1" thickBot="1">
      <c r="A51" s="41" t="s">
        <v>64</v>
      </c>
      <c r="B51" s="42" t="s">
        <v>63</v>
      </c>
      <c r="C51" s="58">
        <v>0</v>
      </c>
      <c r="D51" s="59">
        <v>0</v>
      </c>
    </row>
    <row r="52" spans="1:4" s="36" customFormat="1" ht="15.75" customHeight="1" thickBot="1">
      <c r="A52" s="34" t="s">
        <v>57</v>
      </c>
      <c r="B52" s="35"/>
      <c r="C52" s="60">
        <f>C37+C16</f>
        <v>19760.300000000003</v>
      </c>
      <c r="D52" s="61">
        <f>D37+D16</f>
        <v>18465.2</v>
      </c>
    </row>
  </sheetData>
  <sheetProtection/>
  <mergeCells count="5">
    <mergeCell ref="A11:D11"/>
    <mergeCell ref="A12:D12"/>
    <mergeCell ref="A14:A15"/>
    <mergeCell ref="B14:B15"/>
    <mergeCell ref="C14:D14"/>
  </mergeCells>
  <printOptions/>
  <pageMargins left="0.9055118110236221" right="0" top="0.15748031496062992" bottom="0.15748031496062992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2023-11-07T13:45:39Z</cp:lastPrinted>
  <dcterms:created xsi:type="dcterms:W3CDTF">2005-12-20T08:48:21Z</dcterms:created>
  <dcterms:modified xsi:type="dcterms:W3CDTF">2024-04-10T05:43:36Z</dcterms:modified>
  <cp:category/>
  <cp:version/>
  <cp:contentType/>
  <cp:contentStatus/>
</cp:coreProperties>
</file>