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206" windowWidth="12645" windowHeight="12405" activeTab="0"/>
  </bookViews>
  <sheets>
    <sheet name="2022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<sst xmlns="http://schemas.openxmlformats.org/spreadsheetml/2006/main" count="35" uniqueCount="35">
  <si>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Наименование КВД</t>
  </si>
  <si>
    <t>Налог на имущество физических лиц</t>
  </si>
  <si>
    <t>Земельный налог</t>
  </si>
  <si>
    <t>Всего доходов:</t>
  </si>
  <si>
    <t>Налог на доходы физических лиц с доходов</t>
  </si>
  <si>
    <t>Субвенции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</si>
  <si>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</si>
  <si>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</si>
  <si>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</si>
  <si>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</si>
  <si>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</si>
  <si>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Прочие поступления от использования имущества</t>
  </si>
  <si>
    <t>Иные межбюджетные трансферты</t>
  </si>
  <si>
    <t>Доходы от реализации имущества</t>
  </si>
  <si>
    <t>Аренда имущества</t>
  </si>
  <si>
    <t>Итого безвозмездных поступлений от других бюджетов бюджетной системы: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</si>
  <si>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</si>
  <si>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</si>
  <si>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</si>
  <si>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</si>
  <si>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</si>
  <si>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</si>
  <si>
    <t>Прочие доходы от оказания платных услуг (работ) и компенсации затрат государства</t>
  </si>
  <si>
    <t>Акцизы на нефтепродукты</t>
  </si>
  <si>
    <t>Прочие безвозмездные поступления</t>
  </si>
  <si>
    <t>тыс.руб.</t>
  </si>
  <si>
    <t>Штрафы, санкции, возмещение ущерба</t>
  </si>
  <si>
    <t>Доходы от возврата остатков межбюджетных трансфертов</t>
  </si>
  <si>
    <t>Факт 2021 г.</t>
  </si>
  <si>
    <t>План 2022 г.</t>
  </si>
  <si>
    <t>Факт 2022 г.</t>
  </si>
  <si>
    <t>Исполнение  доходной части бюджета муниципального образования Гостицкое сельское поселение Сланцевского муниципального района Ленинградской области за 2022 год</t>
  </si>
  <si>
    <t>к плану 2022 г.</t>
  </si>
  <si>
    <t>к факту      2021 г.</t>
  </si>
  <si>
    <t>структура факт 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</si>
</sst>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name val="Times New Roman"/>
      <family val="1"/>
    </font>
    <font>
      <sz val="9"/>
      <name val="Arial Narrow"/>
      <family val="2"/>
    </font>
    <font>
      <b/>
      <sz val="11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13" fillId="0" borderId="12" xfId="0" applyNumberFormat="1" applyFont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right" vertical="center" wrapText="1"/>
    </xf>
    <xf numFmtId="178" fontId="14" fillId="0" borderId="11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Alignment="1">
      <alignment/>
    </xf>
    <xf numFmtId="49" fontId="13" fillId="0" borderId="12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/>
    </xf>
    <xf numFmtId="178" fontId="14" fillId="0" borderId="14" xfId="0" applyNumberFormat="1" applyFont="1" applyFill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left" vertical="center"/>
    </xf>
    <xf numFmtId="178" fontId="16" fillId="0" borderId="16" xfId="0" applyNumberFormat="1" applyFont="1" applyFill="1" applyBorder="1" applyAlignment="1">
      <alignment horizontal="right" vertical="center" wrapText="1"/>
    </xf>
    <xf numFmtId="178" fontId="16" fillId="0" borderId="17" xfId="0" applyNumberFormat="1" applyFont="1" applyFill="1" applyBorder="1" applyAlignment="1">
      <alignment horizontal="right" vertical="center" wrapText="1"/>
    </xf>
    <xf numFmtId="172" fontId="16" fillId="0" borderId="18" xfId="0" applyNumberFormat="1" applyFont="1" applyBorder="1" applyAlignment="1">
      <alignment/>
    </xf>
    <xf numFmtId="172" fontId="17" fillId="0" borderId="19" xfId="0" applyNumberFormat="1" applyFont="1" applyBorder="1" applyAlignment="1">
      <alignment/>
    </xf>
    <xf numFmtId="49" fontId="13" fillId="0" borderId="20" xfId="0" applyNumberFormat="1" applyFont="1" applyBorder="1" applyAlignment="1">
      <alignment horizontal="left" vertical="center"/>
    </xf>
    <xf numFmtId="178" fontId="14" fillId="0" borderId="21" xfId="0" applyNumberFormat="1" applyFont="1" applyFill="1" applyBorder="1" applyAlignment="1">
      <alignment horizontal="right" vertical="center" wrapText="1"/>
    </xf>
    <xf numFmtId="178" fontId="14" fillId="0" borderId="22" xfId="0" applyNumberFormat="1" applyFont="1" applyFill="1" applyBorder="1" applyAlignment="1">
      <alignment horizontal="right" vertical="center" wrapText="1"/>
    </xf>
    <xf numFmtId="178" fontId="14" fillId="0" borderId="23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/>
    </xf>
    <xf numFmtId="172" fontId="14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4" xfId="0" applyNumberFormat="1" applyFont="1" applyBorder="1" applyAlignment="1">
      <alignment horizontal="left" vertical="center"/>
    </xf>
    <xf numFmtId="178" fontId="14" fillId="0" borderId="25" xfId="0" applyNumberFormat="1" applyFont="1" applyFill="1" applyBorder="1" applyAlignment="1">
      <alignment horizontal="right" vertical="center" wrapText="1"/>
    </xf>
    <xf numFmtId="178" fontId="14" fillId="0" borderId="26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>
      <alignment/>
    </xf>
    <xf numFmtId="178" fontId="17" fillId="33" borderId="16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178" fontId="14" fillId="33" borderId="10" xfId="0" applyNumberFormat="1" applyFont="1" applyFill="1" applyBorder="1" applyAlignment="1">
      <alignment horizontal="right" vertical="center" wrapText="1"/>
    </xf>
    <xf numFmtId="178" fontId="14" fillId="33" borderId="14" xfId="0" applyNumberFormat="1" applyFont="1" applyFill="1" applyBorder="1" applyAlignment="1">
      <alignment horizontal="right" vertical="center" wrapText="1"/>
    </xf>
    <xf numFmtId="178" fontId="16" fillId="33" borderId="16" xfId="0" applyNumberFormat="1" applyFont="1" applyFill="1" applyBorder="1" applyAlignment="1">
      <alignment horizontal="right" vertical="center" wrapText="1"/>
    </xf>
    <xf numFmtId="178" fontId="14" fillId="33" borderId="27" xfId="0" applyNumberFormat="1" applyFont="1" applyFill="1" applyBorder="1" applyAlignment="1">
      <alignment horizontal="right" vertical="center" wrapText="1"/>
    </xf>
    <xf numFmtId="178" fontId="14" fillId="33" borderId="28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9" fontId="8" fillId="33" borderId="30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49" fontId="20" fillId="0" borderId="20" xfId="0" applyNumberFormat="1" applyFont="1" applyBorder="1" applyAlignment="1">
      <alignment horizontal="left" vertical="center"/>
    </xf>
    <xf numFmtId="178" fontId="14" fillId="33" borderId="21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178" fontId="16" fillId="0" borderId="16" xfId="0" applyNumberFormat="1" applyFont="1" applyFill="1" applyBorder="1" applyAlignment="1">
      <alignment horizontal="right" vertical="center" wrapText="1"/>
    </xf>
    <xf numFmtId="178" fontId="16" fillId="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D32" sqref="D32"/>
    </sheetView>
  </sheetViews>
  <sheetFormatPr defaultColWidth="9.00390625" defaultRowHeight="12.75"/>
  <cols>
    <col min="1" max="1" width="50.75390625" style="1" customWidth="1"/>
    <col min="2" max="2" width="13.875" style="1" customWidth="1"/>
    <col min="3" max="4" width="12.25390625" style="38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12.75">
      <c r="G1" s="1" t="s">
        <v>16</v>
      </c>
    </row>
    <row r="2" ht="12.75">
      <c r="G2" s="3" t="s">
        <v>17</v>
      </c>
    </row>
    <row r="4" spans="1:6" s="2" customFormat="1" ht="39.75" customHeight="1">
      <c r="A4" s="46" t="s">
        <v>31</v>
      </c>
      <c r="B4" s="47"/>
      <c r="C4" s="47"/>
      <c r="D4" s="47"/>
      <c r="E4" s="47"/>
      <c r="F4" s="47"/>
    </row>
    <row r="5" spans="1:7" ht="21" customHeight="1" thickBot="1">
      <c r="A5" s="4"/>
      <c r="C5" s="39"/>
      <c r="D5" s="39" t="s">
        <v>10</v>
      </c>
      <c r="E5" s="5" t="s">
        <v>25</v>
      </c>
      <c r="G5" s="6"/>
    </row>
    <row r="6" spans="1:8" ht="18.75" customHeight="1">
      <c r="A6" s="48" t="s">
        <v>0</v>
      </c>
      <c r="B6" s="50" t="s">
        <v>28</v>
      </c>
      <c r="C6" s="50" t="s">
        <v>29</v>
      </c>
      <c r="D6" s="50" t="s">
        <v>30</v>
      </c>
      <c r="E6" s="54" t="s">
        <v>8</v>
      </c>
      <c r="F6" s="55"/>
      <c r="G6" s="52" t="s">
        <v>34</v>
      </c>
      <c r="H6" s="53"/>
    </row>
    <row r="7" spans="1:8" ht="22.5" customHeight="1">
      <c r="A7" s="49"/>
      <c r="B7" s="51"/>
      <c r="C7" s="51"/>
      <c r="D7" s="51"/>
      <c r="E7" s="7" t="s">
        <v>32</v>
      </c>
      <c r="F7" s="8" t="s">
        <v>33</v>
      </c>
      <c r="G7" s="9" t="s">
        <v>18</v>
      </c>
      <c r="H7" s="10" t="s">
        <v>19</v>
      </c>
    </row>
    <row r="8" spans="1:8" ht="19.5" customHeight="1">
      <c r="A8" s="11" t="s">
        <v>4</v>
      </c>
      <c r="B8" s="40">
        <v>827.9</v>
      </c>
      <c r="C8" s="40">
        <v>1005.3</v>
      </c>
      <c r="D8" s="40">
        <v>1050.9</v>
      </c>
      <c r="E8" s="12">
        <f aca="true" t="shared" si="0" ref="E8:E27">D8/C8*100</f>
        <v>104.5359594151</v>
      </c>
      <c r="F8" s="13">
        <f aca="true" t="shared" si="1" ref="F8:F27">D8/B8*100</f>
        <v>126.93562024399083</v>
      </c>
      <c r="G8" s="14">
        <f aca="true" t="shared" si="2" ref="G8:G18">D8/$D$18*100</f>
        <v>36.71266375545852</v>
      </c>
      <c r="H8" s="14">
        <f aca="true" t="shared" si="3" ref="H8:H27">D8/$D$27*100</f>
        <v>4.25317500789199</v>
      </c>
    </row>
    <row r="9" spans="1:8" ht="16.5" customHeight="1">
      <c r="A9" s="15" t="s">
        <v>23</v>
      </c>
      <c r="B9" s="40">
        <v>432.9</v>
      </c>
      <c r="C9" s="40">
        <v>417.8</v>
      </c>
      <c r="D9" s="40">
        <v>525</v>
      </c>
      <c r="E9" s="12">
        <f t="shared" si="0"/>
        <v>125.65820966969841</v>
      </c>
      <c r="F9" s="13">
        <f t="shared" si="1"/>
        <v>121.27512127512128</v>
      </c>
      <c r="G9" s="14">
        <f t="shared" si="2"/>
        <v>18.340611353711793</v>
      </c>
      <c r="H9" s="14">
        <f t="shared" si="3"/>
        <v>2.124766275709672</v>
      </c>
    </row>
    <row r="10" spans="1:8" ht="19.5" customHeight="1">
      <c r="A10" s="15" t="s">
        <v>1</v>
      </c>
      <c r="B10" s="40">
        <v>171.4</v>
      </c>
      <c r="C10" s="40">
        <v>147</v>
      </c>
      <c r="D10" s="40">
        <v>194.2</v>
      </c>
      <c r="E10" s="12">
        <f t="shared" si="0"/>
        <v>132.10884353741497</v>
      </c>
      <c r="F10" s="13">
        <f t="shared" si="1"/>
        <v>113.30221703617269</v>
      </c>
      <c r="G10" s="14">
        <f t="shared" si="2"/>
        <v>6.784279475982532</v>
      </c>
      <c r="H10" s="14">
        <f t="shared" si="3"/>
        <v>0.7859611633196539</v>
      </c>
    </row>
    <row r="11" spans="1:8" ht="17.25" customHeight="1">
      <c r="A11" s="15" t="s">
        <v>2</v>
      </c>
      <c r="B11" s="40">
        <v>147.4</v>
      </c>
      <c r="C11" s="40">
        <v>448.1</v>
      </c>
      <c r="D11" s="40">
        <v>543.8</v>
      </c>
      <c r="E11" s="12">
        <f t="shared" si="0"/>
        <v>121.3568399910734</v>
      </c>
      <c r="F11" s="13">
        <f t="shared" si="1"/>
        <v>368.92808683853457</v>
      </c>
      <c r="G11" s="14">
        <f t="shared" si="2"/>
        <v>18.997379912663753</v>
      </c>
      <c r="H11" s="14">
        <f t="shared" si="3"/>
        <v>2.2008531442493706</v>
      </c>
    </row>
    <row r="12" spans="1:8" ht="14.25" customHeight="1">
      <c r="A12" s="15" t="s">
        <v>9</v>
      </c>
      <c r="B12" s="40">
        <v>2.2</v>
      </c>
      <c r="C12" s="40">
        <v>0.9</v>
      </c>
      <c r="D12" s="40">
        <v>0.5</v>
      </c>
      <c r="E12" s="12">
        <f t="shared" si="0"/>
        <v>55.55555555555556</v>
      </c>
      <c r="F12" s="13">
        <f t="shared" si="1"/>
        <v>22.727272727272727</v>
      </c>
      <c r="G12" s="14">
        <f t="shared" si="2"/>
        <v>0.017467248908296942</v>
      </c>
      <c r="H12" s="14">
        <f t="shared" si="3"/>
        <v>0.0020235869292473067</v>
      </c>
    </row>
    <row r="13" spans="1:8" ht="16.5" customHeight="1">
      <c r="A13" s="15" t="s">
        <v>14</v>
      </c>
      <c r="B13" s="40">
        <v>282.5</v>
      </c>
      <c r="C13" s="40">
        <v>353.8</v>
      </c>
      <c r="D13" s="40">
        <v>362.2</v>
      </c>
      <c r="E13" s="12">
        <f t="shared" si="0"/>
        <v>102.37422272470323</v>
      </c>
      <c r="F13" s="13">
        <f t="shared" si="1"/>
        <v>128.21238938053096</v>
      </c>
      <c r="G13" s="14">
        <f t="shared" si="2"/>
        <v>12.653275109170306</v>
      </c>
      <c r="H13" s="14">
        <f t="shared" si="3"/>
        <v>1.465886371546749</v>
      </c>
    </row>
    <row r="14" spans="1:8" ht="16.5" customHeight="1">
      <c r="A14" s="15" t="s">
        <v>11</v>
      </c>
      <c r="B14" s="40">
        <v>141.9</v>
      </c>
      <c r="C14" s="40">
        <v>134.1</v>
      </c>
      <c r="D14" s="40">
        <v>137.5</v>
      </c>
      <c r="E14" s="12">
        <f t="shared" si="0"/>
        <v>102.53542132736764</v>
      </c>
      <c r="F14" s="13">
        <f t="shared" si="1"/>
        <v>96.89922480620154</v>
      </c>
      <c r="G14" s="14">
        <f t="shared" si="2"/>
        <v>4.8034934497816595</v>
      </c>
      <c r="H14" s="14">
        <f t="shared" si="3"/>
        <v>0.5564864055430094</v>
      </c>
    </row>
    <row r="15" spans="1:8" ht="28.5" customHeight="1">
      <c r="A15" s="16" t="s">
        <v>22</v>
      </c>
      <c r="B15" s="40">
        <v>84.9</v>
      </c>
      <c r="C15" s="40">
        <v>6.9</v>
      </c>
      <c r="D15" s="40">
        <v>6.9</v>
      </c>
      <c r="E15" s="12">
        <f t="shared" si="0"/>
        <v>100</v>
      </c>
      <c r="F15" s="13">
        <f t="shared" si="1"/>
        <v>8.12720848056537</v>
      </c>
      <c r="G15" s="14">
        <f t="shared" si="2"/>
        <v>0.24104803493449783</v>
      </c>
      <c r="H15" s="14">
        <f t="shared" si="3"/>
        <v>0.027925499623612834</v>
      </c>
    </row>
    <row r="16" spans="1:8" ht="22.5" customHeight="1">
      <c r="A16" s="17" t="s">
        <v>13</v>
      </c>
      <c r="B16" s="41">
        <v>595.5</v>
      </c>
      <c r="C16" s="41">
        <v>39</v>
      </c>
      <c r="D16" s="41">
        <v>39</v>
      </c>
      <c r="E16" s="12">
        <f t="shared" si="0"/>
        <v>100</v>
      </c>
      <c r="F16" s="13">
        <f t="shared" si="1"/>
        <v>6.54911838790932</v>
      </c>
      <c r="G16" s="14">
        <f t="shared" si="2"/>
        <v>1.3624454148471616</v>
      </c>
      <c r="H16" s="14">
        <f t="shared" si="3"/>
        <v>0.15783978048128994</v>
      </c>
    </row>
    <row r="17" spans="1:8" ht="20.25" customHeight="1" thickBot="1">
      <c r="A17" s="17" t="s">
        <v>26</v>
      </c>
      <c r="B17" s="41">
        <v>4.9</v>
      </c>
      <c r="C17" s="41">
        <v>2.5</v>
      </c>
      <c r="D17" s="41">
        <v>2.5</v>
      </c>
      <c r="E17" s="18">
        <f t="shared" si="0"/>
        <v>100</v>
      </c>
      <c r="F17" s="13">
        <f t="shared" si="1"/>
        <v>51.02040816326531</v>
      </c>
      <c r="G17" s="14">
        <f t="shared" si="2"/>
        <v>0.08733624454148471</v>
      </c>
      <c r="H17" s="14">
        <f t="shared" si="3"/>
        <v>0.010117934646236533</v>
      </c>
    </row>
    <row r="18" spans="1:8" ht="17.25" customHeight="1" thickBot="1">
      <c r="A18" s="19" t="s">
        <v>21</v>
      </c>
      <c r="B18" s="42">
        <f>SUM(B8:B17)</f>
        <v>2691.5000000000005</v>
      </c>
      <c r="C18" s="42">
        <f>SUM(C8:C17)</f>
        <v>2555.4</v>
      </c>
      <c r="D18" s="42">
        <f>SUM(D8:D17)</f>
        <v>2862.5</v>
      </c>
      <c r="E18" s="20">
        <f t="shared" si="0"/>
        <v>112.01768803318461</v>
      </c>
      <c r="F18" s="21">
        <f t="shared" si="1"/>
        <v>106.35333457180009</v>
      </c>
      <c r="G18" s="22">
        <f t="shared" si="2"/>
        <v>100</v>
      </c>
      <c r="H18" s="23">
        <f t="shared" si="3"/>
        <v>11.58503516994083</v>
      </c>
    </row>
    <row r="19" spans="1:8" ht="15">
      <c r="A19" s="24" t="s">
        <v>6</v>
      </c>
      <c r="B19" s="43">
        <v>11703.7</v>
      </c>
      <c r="C19" s="43">
        <v>12065.6</v>
      </c>
      <c r="D19" s="43">
        <v>12065.6</v>
      </c>
      <c r="E19" s="25">
        <f t="shared" si="0"/>
        <v>100</v>
      </c>
      <c r="F19" s="26">
        <f t="shared" si="1"/>
        <v>103.09218452284321</v>
      </c>
      <c r="H19" s="14">
        <f t="shared" si="3"/>
        <v>48.831580907052604</v>
      </c>
    </row>
    <row r="20" spans="1:8" ht="15">
      <c r="A20" s="15" t="s">
        <v>7</v>
      </c>
      <c r="B20" s="40">
        <v>5947.6</v>
      </c>
      <c r="C20" s="40">
        <v>5396</v>
      </c>
      <c r="D20" s="40">
        <v>5396</v>
      </c>
      <c r="E20" s="25">
        <f t="shared" si="0"/>
        <v>100</v>
      </c>
      <c r="F20" s="13">
        <f t="shared" si="1"/>
        <v>90.72567085883381</v>
      </c>
      <c r="H20" s="14">
        <f t="shared" si="3"/>
        <v>21.838550140436936</v>
      </c>
    </row>
    <row r="21" spans="1:8" ht="15">
      <c r="A21" s="15" t="s">
        <v>5</v>
      </c>
      <c r="B21" s="40">
        <v>156.5</v>
      </c>
      <c r="C21" s="40">
        <v>157.6</v>
      </c>
      <c r="D21" s="40">
        <v>157.6</v>
      </c>
      <c r="E21" s="12">
        <f t="shared" si="0"/>
        <v>100</v>
      </c>
      <c r="F21" s="13">
        <f t="shared" si="1"/>
        <v>100.70287539936102</v>
      </c>
      <c r="H21" s="14">
        <f t="shared" si="3"/>
        <v>0.637834600098751</v>
      </c>
    </row>
    <row r="22" spans="1:8" ht="16.5" customHeight="1" thickBot="1">
      <c r="A22" s="17" t="s">
        <v>12</v>
      </c>
      <c r="B22" s="41">
        <v>123.4</v>
      </c>
      <c r="C22" s="41">
        <v>4212.4</v>
      </c>
      <c r="D22" s="41">
        <v>4212.4</v>
      </c>
      <c r="E22" s="18">
        <f t="shared" si="0"/>
        <v>100</v>
      </c>
      <c r="F22" s="27">
        <f t="shared" si="1"/>
        <v>3413.6142625607777</v>
      </c>
      <c r="H22" s="14">
        <f t="shared" si="3"/>
        <v>17.04831516152271</v>
      </c>
    </row>
    <row r="23" spans="1:8" s="30" customFormat="1" ht="24" customHeight="1" thickBot="1">
      <c r="A23" s="58" t="s">
        <v>15</v>
      </c>
      <c r="B23" s="42">
        <f>SUM(B19:B22)</f>
        <v>17931.200000000004</v>
      </c>
      <c r="C23" s="42">
        <f>SUM(C19:C22)</f>
        <v>21831.6</v>
      </c>
      <c r="D23" s="42">
        <f>SUM(D19:D22)</f>
        <v>21831.6</v>
      </c>
      <c r="E23" s="59">
        <f t="shared" si="0"/>
        <v>100</v>
      </c>
      <c r="F23" s="60">
        <f t="shared" si="1"/>
        <v>121.75202998126167</v>
      </c>
      <c r="G23" s="28"/>
      <c r="H23" s="29">
        <f t="shared" si="3"/>
        <v>88.356280809111</v>
      </c>
    </row>
    <row r="24" spans="1:8" ht="16.5" customHeight="1" thickBot="1">
      <c r="A24" s="56" t="s">
        <v>24</v>
      </c>
      <c r="B24" s="57">
        <v>10.1</v>
      </c>
      <c r="C24" s="57">
        <v>14.5</v>
      </c>
      <c r="D24" s="57">
        <v>14.5</v>
      </c>
      <c r="E24" s="25">
        <f>D24/C24*100</f>
        <v>100</v>
      </c>
      <c r="F24" s="26">
        <f>D24/B24*100</f>
        <v>143.56435643564356</v>
      </c>
      <c r="H24" s="14">
        <f t="shared" si="3"/>
        <v>0.05868402094817189</v>
      </c>
    </row>
    <row r="25" spans="1:8" ht="16.5" customHeight="1" hidden="1" thickBot="1">
      <c r="A25" s="31" t="s">
        <v>27</v>
      </c>
      <c r="B25" s="44">
        <v>0</v>
      </c>
      <c r="C25" s="44">
        <v>0</v>
      </c>
      <c r="D25" s="44">
        <v>0</v>
      </c>
      <c r="E25" s="32" t="e">
        <f t="shared" si="0"/>
        <v>#DIV/0!</v>
      </c>
      <c r="F25" s="33" t="e">
        <f t="shared" si="1"/>
        <v>#DIV/0!</v>
      </c>
      <c r="H25" s="14">
        <f t="shared" si="3"/>
        <v>0</v>
      </c>
    </row>
    <row r="26" spans="1:8" ht="21" customHeight="1" thickBot="1">
      <c r="A26" s="19" t="s">
        <v>20</v>
      </c>
      <c r="B26" s="42">
        <f>B25+B23+B24</f>
        <v>17941.300000000003</v>
      </c>
      <c r="C26" s="42">
        <f>C25+C23+C24</f>
        <v>21846.1</v>
      </c>
      <c r="D26" s="42">
        <f>D25+D23+D24</f>
        <v>21846.1</v>
      </c>
      <c r="E26" s="20">
        <f t="shared" si="0"/>
        <v>100</v>
      </c>
      <c r="F26" s="21">
        <f t="shared" si="1"/>
        <v>121.76430916377295</v>
      </c>
      <c r="G26" s="34"/>
      <c r="H26" s="23">
        <f t="shared" si="3"/>
        <v>88.41496483005918</v>
      </c>
    </row>
    <row r="27" spans="1:8" ht="15" thickBot="1">
      <c r="A27" s="19" t="s">
        <v>3</v>
      </c>
      <c r="B27" s="35">
        <f>B26+B18</f>
        <v>20632.800000000003</v>
      </c>
      <c r="C27" s="35">
        <f>C26+C18</f>
        <v>24401.5</v>
      </c>
      <c r="D27" s="35">
        <f>D26+D18</f>
        <v>24708.6</v>
      </c>
      <c r="E27" s="20">
        <f t="shared" si="0"/>
        <v>101.25852918877938</v>
      </c>
      <c r="F27" s="21">
        <f t="shared" si="1"/>
        <v>119.75398394788877</v>
      </c>
      <c r="G27" s="34"/>
      <c r="H27" s="23">
        <f t="shared" si="3"/>
        <v>100</v>
      </c>
    </row>
    <row r="28" spans="1:6" ht="13.5">
      <c r="A28" s="36"/>
      <c r="B28" s="37"/>
      <c r="C28" s="45"/>
      <c r="D28" s="45"/>
      <c r="E28" s="37"/>
      <c r="F28" s="37"/>
    </row>
    <row r="29" spans="1:6" ht="13.5">
      <c r="A29" s="36"/>
      <c r="B29" s="37"/>
      <c r="C29" s="45"/>
      <c r="D29" s="45"/>
      <c r="E29" s="37"/>
      <c r="F29" s="37"/>
    </row>
  </sheetData>
  <sheetProtection/>
  <mergeCells count="7">
    <mergeCell ref="A4:F4"/>
    <mergeCell ref="A6:A7"/>
    <mergeCell ref="B6:B7"/>
    <mergeCell ref="G6:H6"/>
    <mergeCell ref="C6:C7"/>
    <mergeCell ref="D6:D7"/>
    <mergeCell ref="E6:F6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2021-02-04T12:43:18Z</cp:lastPrinted>
  <dcterms:created xsi:type="dcterms:W3CDTF">2006-03-15T08:30:53Z</dcterms:created>
  <dcterms:modified xsi:type="dcterms:W3CDTF">2023-02-14T08:37:26Z</dcterms:modified>
  <cp:category/>
  <cp:version/>
  <cp:contentType/>
  <cp:contentStatus/>
</cp:coreProperties>
</file>