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Бюджет!$G$19</definedName>
    <definedName name="LAST_CELL" localSheetId="0">Бюджет!$K$36</definedName>
    <definedName name="SIGN" localSheetId="0">Бюджет!$A$19:$I$20</definedName>
    <definedName name="_xlnm.Print_Area" localSheetId="0">Бюджет!$A$1:$G$31</definedName>
  </definedNames>
  <calcPr calcId="145621"/>
</workbook>
</file>

<file path=xl/calcChain.xml><?xml version="1.0" encoding="utf-8"?>
<calcChain xmlns="http://schemas.openxmlformats.org/spreadsheetml/2006/main">
  <c r="D16" i="1" l="1"/>
  <c r="D31" i="1" l="1"/>
  <c r="C31" i="1"/>
  <c r="E31" i="1" s="1"/>
  <c r="G3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11" i="1"/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</calcChain>
</file>

<file path=xl/sharedStrings.xml><?xml version="1.0" encoding="utf-8"?>
<sst xmlns="http://schemas.openxmlformats.org/spreadsheetml/2006/main" count="53" uniqueCount="53">
  <si>
    <t>КОСГУ</t>
  </si>
  <si>
    <t>Наименование КОСГУ</t>
  </si>
  <si>
    <t>200</t>
  </si>
  <si>
    <t>Расходы</t>
  </si>
  <si>
    <t>211</t>
  </si>
  <si>
    <t>Заработная плата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</si>
  <si>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</si>
  <si>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</si>
  <si>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</si>
  <si>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</si>
  <si>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</si>
  <si>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</si>
  <si>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</si>
  <si>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</si>
  <si>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</si>
  <si>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</si>
  <si>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</si>
  <si>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</si>
  <si>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251</t>
  </si>
  <si>
    <t>264</t>
  </si>
  <si>
    <t>Пенсии, пособия, выплачиваемые работодателями, нанимателями бывшим работникам</t>
  </si>
  <si>
    <t>266</t>
  </si>
  <si>
    <t>Социальные пособия и компенсации персоналу в денежной форме</t>
  </si>
  <si>
    <t>291</t>
  </si>
  <si>
    <t>Налоги, пошлины и сборы</t>
  </si>
  <si>
    <t>297</t>
  </si>
  <si>
    <t>Иные выплаты текущего характера организациям</t>
  </si>
  <si>
    <t>310</t>
  </si>
  <si>
    <t>Увеличение стоимости основных средств</t>
  </si>
  <si>
    <t>343</t>
  </si>
  <si>
    <t>Увеличение стоимости горюче-смазочных материалов</t>
  </si>
  <si>
    <t>344</t>
  </si>
  <si>
    <t>Увеличение стоимости строительных материалов</t>
  </si>
  <si>
    <t>346</t>
  </si>
  <si>
    <t>349</t>
  </si>
  <si>
    <t>Увеличение стоимости прочих материальных запасов однократного применения</t>
  </si>
  <si>
    <t>Итого</t>
  </si>
  <si>
    <t>% исполнения</t>
  </si>
  <si>
    <t>Остаток ассигнований</t>
  </si>
  <si>
    <t>Структура расходов, %</t>
  </si>
  <si>
    <t>Приложение 3</t>
  </si>
  <si>
    <t>к пояснительной записке</t>
  </si>
  <si>
    <t xml:space="preserve">Исполнение бюджета МО Гостицкое сельское поселение </t>
  </si>
  <si>
    <t>тыс. руб.</t>
  </si>
  <si>
    <t>345</t>
  </si>
  <si>
    <t>Увеличение стоимости мягкого инвентаря</t>
  </si>
  <si>
    <t>по экономической классификации расходов за 2022 год</t>
  </si>
  <si>
    <t>Бюджетные ассигнования на 2022 год</t>
  </si>
  <si>
    <t>Исполнено 2022 г.</t>
  </si>
  <si>
    <t>227</t>
  </si>
  <si>
    <t>Страхование</t>
  </si>
  <si>
    <t>Перечисления текущего характера другим бюджетам бюджетной системы Российской Федерации</t>
  </si>
  <si>
    <t>Увеличение стоимости прочих материальных запасов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</si>
</sst>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</font>
    <font>
      <sz val="8"/>
      <name val="Arial Cyr"/>
    </font>
    <font>
      <b/>
      <sz val="8.5"/>
      <name val="MS Sans Serif"/>
      <family val="2"/>
      <charset val="204"/>
    </font>
    <font>
      <b/>
      <sz val="8"/>
      <name val="Arial Cyr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.5"/>
      <name val="MS Sans Serif"/>
      <family val="2"/>
      <charset val="204"/>
    </font>
    <font>
      <sz val="8"/>
      <name val="Arial Cyr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left" vertical="center" wrapText="1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left"/>
    </xf>
    <xf numFmtId="0" fontId="5" fillId="0" borderId="0" xfId="0" applyFont="1"/>
    <xf numFmtId="0" fontId="7" fillId="0" borderId="0" xfId="0" applyFont="1" applyBorder="1"/>
    <xf numFmtId="0" fontId="8" fillId="0" borderId="0" xfId="0" applyFont="1" applyBorder="1"/>
    <xf numFmtId="0" fontId="7" fillId="0" borderId="0" xfId="0" applyFont="1"/>
    <xf numFmtId="164" fontId="5" fillId="0" borderId="0" xfId="0" applyNumberFormat="1" applyFont="1"/>
    <xf numFmtId="164" fontId="7" fillId="0" borderId="0" xfId="0" applyNumberFormat="1" applyFont="1" applyBorder="1"/>
    <xf numFmtId="164" fontId="7" fillId="0" borderId="0" xfId="0" applyNumberFormat="1" applyFont="1"/>
    <xf numFmtId="164" fontId="7" fillId="0" borderId="0" xfId="0" applyNumberFormat="1" applyFont="1" applyAlignment="1">
      <alignment horizontal="right"/>
    </xf>
    <xf numFmtId="164" fontId="4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 applyProtection="1">
      <alignment horizontal="right" vertical="center" wrapText="1"/>
    </xf>
    <xf numFmtId="164" fontId="3" fillId="0" borderId="4" xfId="0" applyNumberFormat="1" applyFont="1" applyBorder="1" applyAlignment="1" applyProtection="1">
      <alignment horizontal="right"/>
    </xf>
    <xf numFmtId="164" fontId="0" fillId="0" borderId="0" xfId="0" applyNumberFormat="1"/>
    <xf numFmtId="164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164" fontId="6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31"/>
  <sheetViews>
    <sheetView showGridLines="0" tabSelected="1" view="pageBreakPreview" topLeftCell="A4" zoomScaleNormal="100" zoomScaleSheetLayoutView="100" workbookViewId="0">
      <selection activeCell="D17" sqref="D17"/>
    </sheetView>
  </sheetViews>
  <sheetFormatPr defaultRowHeight="12.75" customHeight="1" x14ac:dyDescent="0.2"/>
  <cols>
    <col min="1" max="1" width="6.7109375" customWidth="1"/>
    <col min="2" max="2" width="28.7109375" customWidth="1"/>
    <col min="3" max="3" width="15.42578125" style="17" customWidth="1"/>
    <col min="4" max="4" width="11.85546875" style="17" customWidth="1"/>
    <col min="5" max="5" width="12.85546875" style="17" customWidth="1"/>
    <col min="6" max="6" width="11.140625" style="17" customWidth="1"/>
    <col min="7" max="7" width="12.140625" style="17" customWidth="1"/>
    <col min="8" max="8" width="13.140625" customWidth="1"/>
    <col min="9" max="11" width="9.140625" customWidth="1"/>
  </cols>
  <sheetData>
    <row r="1" spans="1:8" s="6" customFormat="1" ht="12.75" customHeight="1" x14ac:dyDescent="0.2">
      <c r="C1" s="10"/>
      <c r="D1" s="10"/>
      <c r="E1" s="20" t="s">
        <v>40</v>
      </c>
      <c r="F1" s="20"/>
      <c r="G1" s="20"/>
    </row>
    <row r="2" spans="1:8" s="6" customFormat="1" ht="12.75" customHeight="1" x14ac:dyDescent="0.2">
      <c r="C2" s="10"/>
      <c r="D2" s="10"/>
      <c r="E2" s="20" t="s">
        <v>41</v>
      </c>
      <c r="F2" s="20"/>
      <c r="G2" s="20"/>
    </row>
    <row r="3" spans="1:8" s="6" customFormat="1" ht="12.75" customHeight="1" x14ac:dyDescent="0.2">
      <c r="A3" s="7"/>
      <c r="B3" s="7"/>
      <c r="C3" s="11"/>
      <c r="D3" s="11"/>
      <c r="E3" s="11"/>
      <c r="F3" s="11"/>
      <c r="G3" s="11"/>
      <c r="H3" s="7"/>
    </row>
    <row r="4" spans="1:8" s="6" customFormat="1" ht="12.75" customHeight="1" x14ac:dyDescent="0.2">
      <c r="A4" s="8"/>
      <c r="B4" s="7"/>
      <c r="C4" s="11"/>
      <c r="D4" s="11"/>
      <c r="E4" s="11"/>
      <c r="F4" s="11"/>
      <c r="G4" s="11"/>
      <c r="H4" s="7"/>
    </row>
    <row r="5" spans="1:8" s="6" customFormat="1" ht="15.75" x14ac:dyDescent="0.25">
      <c r="A5" s="21" t="s">
        <v>42</v>
      </c>
      <c r="B5" s="21"/>
      <c r="C5" s="21"/>
      <c r="D5" s="21"/>
      <c r="E5" s="21"/>
      <c r="F5" s="21"/>
      <c r="G5" s="21"/>
      <c r="H5" s="21"/>
    </row>
    <row r="6" spans="1:8" s="6" customFormat="1" ht="12.75" customHeight="1" x14ac:dyDescent="0.25">
      <c r="A6" s="21" t="s">
        <v>46</v>
      </c>
      <c r="B6" s="21"/>
      <c r="C6" s="21"/>
      <c r="D6" s="21"/>
      <c r="E6" s="21"/>
      <c r="F6" s="21"/>
      <c r="G6" s="21"/>
      <c r="H6" s="21"/>
    </row>
    <row r="7" spans="1:8" s="6" customFormat="1" ht="13.9" customHeight="1" x14ac:dyDescent="0.2">
      <c r="A7" s="19"/>
      <c r="B7" s="19"/>
      <c r="C7" s="19"/>
      <c r="D7" s="19"/>
      <c r="E7" s="19"/>
      <c r="F7" s="19"/>
      <c r="G7" s="19"/>
      <c r="H7" s="19"/>
    </row>
    <row r="8" spans="1:8" s="6" customFormat="1" ht="13.9" customHeight="1" x14ac:dyDescent="0.2">
      <c r="A8" s="19"/>
      <c r="B8" s="19"/>
      <c r="C8" s="19"/>
      <c r="D8" s="19"/>
      <c r="E8" s="19"/>
      <c r="F8" s="19"/>
      <c r="G8" s="19"/>
      <c r="H8" s="19"/>
    </row>
    <row r="9" spans="1:8" s="6" customFormat="1" x14ac:dyDescent="0.2">
      <c r="B9" s="9"/>
      <c r="C9" s="12"/>
      <c r="D9" s="12"/>
      <c r="E9" s="12"/>
      <c r="F9" s="12"/>
      <c r="G9" s="13" t="s">
        <v>43</v>
      </c>
    </row>
    <row r="10" spans="1:8" ht="31.5" x14ac:dyDescent="0.2">
      <c r="A10" s="1" t="s">
        <v>0</v>
      </c>
      <c r="B10" s="1" t="s">
        <v>1</v>
      </c>
      <c r="C10" s="18" t="s">
        <v>47</v>
      </c>
      <c r="D10" s="18" t="s">
        <v>48</v>
      </c>
      <c r="E10" s="14" t="s">
        <v>38</v>
      </c>
      <c r="F10" s="14" t="s">
        <v>37</v>
      </c>
      <c r="G10" s="14" t="s">
        <v>39</v>
      </c>
    </row>
    <row r="11" spans="1:8" x14ac:dyDescent="0.2">
      <c r="A11" s="2" t="s">
        <v>2</v>
      </c>
      <c r="B11" s="3" t="s">
        <v>3</v>
      </c>
      <c r="C11" s="15">
        <v>35</v>
      </c>
      <c r="D11" s="15">
        <v>0</v>
      </c>
      <c r="E11" s="15">
        <f t="shared" ref="E11:E30" si="0">C11-D11</f>
        <v>35</v>
      </c>
      <c r="F11" s="15">
        <f>D11/C11*100</f>
        <v>0</v>
      </c>
      <c r="G11" s="15">
        <f t="shared" ref="G11:G31" si="1">D11/$D$31*100</f>
        <v>0</v>
      </c>
    </row>
    <row r="12" spans="1:8" x14ac:dyDescent="0.2">
      <c r="A12" s="2" t="s">
        <v>4</v>
      </c>
      <c r="B12" s="3" t="s">
        <v>5</v>
      </c>
      <c r="C12" s="15">
        <v>7565.2876699999997</v>
      </c>
      <c r="D12" s="15">
        <v>7445.7891900000004</v>
      </c>
      <c r="E12" s="15">
        <f t="shared" si="0"/>
        <v>119.49847999999929</v>
      </c>
      <c r="F12" s="15">
        <f t="shared" ref="F12:F31" si="2">D12/C12*100</f>
        <v>98.420437064490386</v>
      </c>
      <c r="G12" s="15">
        <f t="shared" si="1"/>
        <v>31.8638010099768</v>
      </c>
    </row>
    <row r="13" spans="1:8" ht="22.5" x14ac:dyDescent="0.2">
      <c r="A13" s="2" t="s">
        <v>6</v>
      </c>
      <c r="B13" s="3" t="s">
        <v>7</v>
      </c>
      <c r="C13" s="15">
        <v>2263.3581899999999</v>
      </c>
      <c r="D13" s="15">
        <v>2237.4926300000002</v>
      </c>
      <c r="E13" s="15">
        <f t="shared" si="0"/>
        <v>25.865559999999732</v>
      </c>
      <c r="F13" s="15">
        <f t="shared" si="2"/>
        <v>98.857204303133315</v>
      </c>
      <c r="G13" s="15">
        <f t="shared" si="1"/>
        <v>9.575213332572158</v>
      </c>
    </row>
    <row r="14" spans="1:8" x14ac:dyDescent="0.2">
      <c r="A14" s="2" t="s">
        <v>8</v>
      </c>
      <c r="B14" s="3" t="s">
        <v>9</v>
      </c>
      <c r="C14" s="15">
        <v>184.1</v>
      </c>
      <c r="D14" s="15">
        <v>173.15402</v>
      </c>
      <c r="E14" s="15">
        <f t="shared" si="0"/>
        <v>10.945979999999992</v>
      </c>
      <c r="F14" s="15">
        <f t="shared" si="2"/>
        <v>94.054329168929925</v>
      </c>
      <c r="G14" s="15">
        <f t="shared" si="1"/>
        <v>0.74100207467162293</v>
      </c>
    </row>
    <row r="15" spans="1:8" x14ac:dyDescent="0.2">
      <c r="A15" s="2" t="s">
        <v>10</v>
      </c>
      <c r="B15" s="3" t="s">
        <v>11</v>
      </c>
      <c r="C15" s="15">
        <v>47</v>
      </c>
      <c r="D15" s="15">
        <v>45.102130000000002</v>
      </c>
      <c r="E15" s="15">
        <f t="shared" si="0"/>
        <v>1.8978699999999975</v>
      </c>
      <c r="F15" s="15">
        <f t="shared" si="2"/>
        <v>95.961978723404258</v>
      </c>
      <c r="G15" s="15">
        <f t="shared" si="1"/>
        <v>0.19301181631306766</v>
      </c>
    </row>
    <row r="16" spans="1:8" x14ac:dyDescent="0.2">
      <c r="A16" s="2" t="s">
        <v>12</v>
      </c>
      <c r="B16" s="3" t="s">
        <v>13</v>
      </c>
      <c r="C16" s="15">
        <v>1694.3</v>
      </c>
      <c r="D16" s="15">
        <f>1291.04864+0.1</f>
        <v>1291.1486399999999</v>
      </c>
      <c r="E16" s="15">
        <f t="shared" si="0"/>
        <v>403.15136000000007</v>
      </c>
      <c r="F16" s="15">
        <f t="shared" si="2"/>
        <v>76.205432331936478</v>
      </c>
      <c r="G16" s="15">
        <f t="shared" si="1"/>
        <v>5.5253919080217964</v>
      </c>
    </row>
    <row r="17" spans="1:7" ht="22.5" x14ac:dyDescent="0.2">
      <c r="A17" s="2" t="s">
        <v>14</v>
      </c>
      <c r="B17" s="3" t="s">
        <v>15</v>
      </c>
      <c r="C17" s="15">
        <v>8338.4985099999994</v>
      </c>
      <c r="D17" s="15">
        <v>7883.3933999999999</v>
      </c>
      <c r="E17" s="15">
        <f t="shared" si="0"/>
        <v>455.10510999999951</v>
      </c>
      <c r="F17" s="15">
        <f t="shared" si="2"/>
        <v>94.542121588746326</v>
      </c>
      <c r="G17" s="15">
        <f t="shared" si="1"/>
        <v>33.736501554238124</v>
      </c>
    </row>
    <row r="18" spans="1:7" x14ac:dyDescent="0.2">
      <c r="A18" s="2" t="s">
        <v>16</v>
      </c>
      <c r="B18" s="3" t="s">
        <v>17</v>
      </c>
      <c r="C18" s="15">
        <v>1642.54</v>
      </c>
      <c r="D18" s="15">
        <v>1621.1566600000001</v>
      </c>
      <c r="E18" s="15">
        <f t="shared" si="0"/>
        <v>21.383339999999862</v>
      </c>
      <c r="F18" s="15">
        <f t="shared" si="2"/>
        <v>98.698154078439501</v>
      </c>
      <c r="G18" s="15">
        <f t="shared" si="1"/>
        <v>6.9376411152782884</v>
      </c>
    </row>
    <row r="19" spans="1:7" x14ac:dyDescent="0.2">
      <c r="A19" s="2" t="s">
        <v>49</v>
      </c>
      <c r="B19" s="3" t="s">
        <v>50</v>
      </c>
      <c r="C19" s="15">
        <v>1.4</v>
      </c>
      <c r="D19" s="15">
        <v>1.1504399999999999</v>
      </c>
      <c r="E19" s="15">
        <f t="shared" si="0"/>
        <v>0.24956</v>
      </c>
      <c r="F19" s="15">
        <f t="shared" si="2"/>
        <v>82.174285714285716</v>
      </c>
      <c r="G19" s="15">
        <f t="shared" si="1"/>
        <v>4.9232378594803736E-3</v>
      </c>
    </row>
    <row r="20" spans="1:7" ht="33.75" x14ac:dyDescent="0.2">
      <c r="A20" s="2" t="s">
        <v>18</v>
      </c>
      <c r="B20" s="3" t="s">
        <v>51</v>
      </c>
      <c r="C20" s="15">
        <v>1185.29</v>
      </c>
      <c r="D20" s="15">
        <v>1100.83251</v>
      </c>
      <c r="E20" s="15">
        <f t="shared" si="0"/>
        <v>84.457490000000007</v>
      </c>
      <c r="F20" s="15">
        <f t="shared" si="2"/>
        <v>92.87452944005264</v>
      </c>
      <c r="G20" s="15">
        <f t="shared" si="1"/>
        <v>4.710945629653704</v>
      </c>
    </row>
    <row r="21" spans="1:7" ht="33.75" x14ac:dyDescent="0.2">
      <c r="A21" s="2" t="s">
        <v>19</v>
      </c>
      <c r="B21" s="3" t="s">
        <v>20</v>
      </c>
      <c r="C21" s="15">
        <v>313.3</v>
      </c>
      <c r="D21" s="15">
        <v>305.25940000000003</v>
      </c>
      <c r="E21" s="15">
        <f t="shared" si="0"/>
        <v>8.0405999999999835</v>
      </c>
      <c r="F21" s="15">
        <f t="shared" si="2"/>
        <v>97.433578040217057</v>
      </c>
      <c r="G21" s="15">
        <f t="shared" si="1"/>
        <v>1.306338996420729</v>
      </c>
    </row>
    <row r="22" spans="1:7" ht="22.5" x14ac:dyDescent="0.2">
      <c r="A22" s="2" t="s">
        <v>21</v>
      </c>
      <c r="B22" s="3" t="s">
        <v>22</v>
      </c>
      <c r="C22" s="15">
        <v>55</v>
      </c>
      <c r="D22" s="15">
        <v>41.967379999999999</v>
      </c>
      <c r="E22" s="15">
        <f t="shared" si="0"/>
        <v>13.032620000000001</v>
      </c>
      <c r="F22" s="15">
        <f t="shared" si="2"/>
        <v>76.304327272727264</v>
      </c>
      <c r="G22" s="15">
        <f t="shared" si="1"/>
        <v>0.17959684475435439</v>
      </c>
    </row>
    <row r="23" spans="1:7" x14ac:dyDescent="0.2">
      <c r="A23" s="2" t="s">
        <v>23</v>
      </c>
      <c r="B23" s="3" t="s">
        <v>24</v>
      </c>
      <c r="C23" s="15">
        <v>4</v>
      </c>
      <c r="D23" s="15">
        <v>3.9719199999999999</v>
      </c>
      <c r="E23" s="15">
        <f t="shared" si="0"/>
        <v>2.8080000000000105E-2</v>
      </c>
      <c r="F23" s="15">
        <f t="shared" si="2"/>
        <v>99.298000000000002</v>
      </c>
      <c r="G23" s="15">
        <f t="shared" si="1"/>
        <v>1.6997589547327361E-2</v>
      </c>
    </row>
    <row r="24" spans="1:7" ht="22.5" x14ac:dyDescent="0.2">
      <c r="A24" s="2" t="s">
        <v>25</v>
      </c>
      <c r="B24" s="3" t="s">
        <v>26</v>
      </c>
      <c r="C24" s="15">
        <v>4.5</v>
      </c>
      <c r="D24" s="15">
        <v>4.4711999999999996</v>
      </c>
      <c r="E24" s="15">
        <f t="shared" si="0"/>
        <v>2.8800000000000381E-2</v>
      </c>
      <c r="F24" s="15">
        <f t="shared" si="2"/>
        <v>99.36</v>
      </c>
      <c r="G24" s="15">
        <f t="shared" si="1"/>
        <v>1.9134227875689865E-2</v>
      </c>
    </row>
    <row r="25" spans="1:7" ht="22.5" x14ac:dyDescent="0.2">
      <c r="A25" s="2" t="s">
        <v>27</v>
      </c>
      <c r="B25" s="3" t="s">
        <v>28</v>
      </c>
      <c r="C25" s="15">
        <v>824.4</v>
      </c>
      <c r="D25" s="15">
        <v>823.10895000000005</v>
      </c>
      <c r="E25" s="15">
        <f t="shared" si="0"/>
        <v>1.2910499999999274</v>
      </c>
      <c r="F25" s="15">
        <f t="shared" si="2"/>
        <v>99.843395196506563</v>
      </c>
      <c r="G25" s="15">
        <f t="shared" si="1"/>
        <v>3.5224445821747663</v>
      </c>
    </row>
    <row r="26" spans="1:7" ht="22.5" x14ac:dyDescent="0.2">
      <c r="A26" s="2" t="s">
        <v>29</v>
      </c>
      <c r="B26" s="3" t="s">
        <v>30</v>
      </c>
      <c r="C26" s="15">
        <v>6.0730000000000004</v>
      </c>
      <c r="D26" s="15">
        <v>6.0259999999999998</v>
      </c>
      <c r="E26" s="15">
        <f t="shared" si="0"/>
        <v>4.7000000000000597E-2</v>
      </c>
      <c r="F26" s="15">
        <f t="shared" si="2"/>
        <v>99.226082660958326</v>
      </c>
      <c r="G26" s="15">
        <f t="shared" si="1"/>
        <v>2.5787899709005885E-2</v>
      </c>
    </row>
    <row r="27" spans="1:7" ht="22.5" x14ac:dyDescent="0.2">
      <c r="A27" s="2" t="s">
        <v>31</v>
      </c>
      <c r="B27" s="3" t="s">
        <v>32</v>
      </c>
      <c r="C27" s="15">
        <v>39.527000000000001</v>
      </c>
      <c r="D27" s="15">
        <v>39.475000000000001</v>
      </c>
      <c r="E27" s="15">
        <f t="shared" si="0"/>
        <v>5.1999999999999602E-2</v>
      </c>
      <c r="F27" s="15">
        <f t="shared" si="2"/>
        <v>99.868444354491871</v>
      </c>
      <c r="G27" s="15">
        <f t="shared" si="1"/>
        <v>0.16893085645751868</v>
      </c>
    </row>
    <row r="28" spans="1:7" ht="22.5" x14ac:dyDescent="0.2">
      <c r="A28" s="2" t="s">
        <v>44</v>
      </c>
      <c r="B28" s="3" t="s">
        <v>45</v>
      </c>
      <c r="C28" s="15">
        <v>3.3</v>
      </c>
      <c r="D28" s="15">
        <v>1.9</v>
      </c>
      <c r="E28" s="15">
        <f t="shared" si="0"/>
        <v>1.4</v>
      </c>
      <c r="F28" s="15">
        <f t="shared" si="2"/>
        <v>57.575757575757578</v>
      </c>
      <c r="G28" s="15">
        <f t="shared" si="1"/>
        <v>8.1309341930154641E-3</v>
      </c>
    </row>
    <row r="29" spans="1:7" ht="22.5" x14ac:dyDescent="0.2">
      <c r="A29" s="2" t="s">
        <v>33</v>
      </c>
      <c r="B29" s="3" t="s">
        <v>52</v>
      </c>
      <c r="C29" s="15">
        <v>219.03113999999999</v>
      </c>
      <c r="D29" s="15">
        <v>204.86014</v>
      </c>
      <c r="E29" s="15">
        <f t="shared" si="0"/>
        <v>14.170999999999992</v>
      </c>
      <c r="F29" s="15">
        <f t="shared" si="2"/>
        <v>93.53014370468054</v>
      </c>
      <c r="G29" s="15">
        <f t="shared" si="1"/>
        <v>0.87668648269049221</v>
      </c>
    </row>
    <row r="30" spans="1:7" ht="33.75" x14ac:dyDescent="0.2">
      <c r="A30" s="2" t="s">
        <v>34</v>
      </c>
      <c r="B30" s="3" t="s">
        <v>35</v>
      </c>
      <c r="C30" s="15">
        <v>137.93968000000001</v>
      </c>
      <c r="D30" s="15">
        <v>137.28899999999999</v>
      </c>
      <c r="E30" s="15">
        <f t="shared" si="0"/>
        <v>0.65068000000002257</v>
      </c>
      <c r="F30" s="15">
        <f t="shared" si="2"/>
        <v>99.528286566997963</v>
      </c>
      <c r="G30" s="15">
        <f t="shared" si="1"/>
        <v>0.58751990759205264</v>
      </c>
    </row>
    <row r="31" spans="1:7" x14ac:dyDescent="0.2">
      <c r="A31" s="4" t="s">
        <v>36</v>
      </c>
      <c r="B31" s="5"/>
      <c r="C31" s="16">
        <f>SUM(C11:C30)</f>
        <v>24563.84519</v>
      </c>
      <c r="D31" s="16">
        <f>SUM(D11:D30)</f>
        <v>23367.548610000002</v>
      </c>
      <c r="E31" s="16">
        <f>C31-D31</f>
        <v>1196.2965799999984</v>
      </c>
      <c r="F31" s="16">
        <f t="shared" si="2"/>
        <v>95.12984807245482</v>
      </c>
      <c r="G31" s="16">
        <f t="shared" si="1"/>
        <v>100</v>
      </c>
    </row>
  </sheetData>
  <mergeCells count="6">
    <mergeCell ref="A7:H7"/>
    <mergeCell ref="A8:H8"/>
    <mergeCell ref="E1:G1"/>
    <mergeCell ref="E2:G2"/>
    <mergeCell ref="A5:H5"/>
    <mergeCell ref="A6:H6"/>
  </mergeCells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Матюшева Татьяна Г.</dc:creator>
  <dc:description>POI HSSF rep:2.49.0.158</dc:description>
  <cp:lastModifiedBy>Рулёва Татьяна Ю.</cp:lastModifiedBy>
  <cp:lastPrinted>2020-01-20T11:47:08Z</cp:lastPrinted>
  <dcterms:created xsi:type="dcterms:W3CDTF">2020-01-17T06:34:08Z</dcterms:created>
  <dcterms:modified xsi:type="dcterms:W3CDTF">2023-02-15T13:14:52Z</dcterms:modified>
</cp:coreProperties>
</file>