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_xlnm._FilterDatabase" localSheetId="0" hidden="1">Бюджет!$A$9:$J$38</definedName>
    <definedName name="APPT" localSheetId="0">Бюджет!$A$17</definedName>
    <definedName name="FIO" localSheetId="0">Бюджет!$J$17</definedName>
    <definedName name="LAST_CELL" localSheetId="0">Бюджет!#REF!</definedName>
    <definedName name="SIGN" localSheetId="0">Бюджет!$A$17:$J$18</definedName>
  </definedNames>
  <calcPr calcId="145621"/>
</workbook>
</file>

<file path=xl/calcChain.xml><?xml version="1.0" encoding="utf-8"?>
<calcChain xmlns="http://schemas.openxmlformats.org/spreadsheetml/2006/main">
  <c r="E38" i="1" l="1"/>
  <c r="J21" i="1" l="1"/>
  <c r="I21" i="1"/>
  <c r="H21" i="1"/>
  <c r="G21" i="1"/>
  <c r="J22" i="1"/>
  <c r="H22" i="1"/>
  <c r="G22" i="1"/>
  <c r="F22" i="1"/>
  <c r="I22" i="1"/>
  <c r="F37" i="1" l="1"/>
  <c r="I36" i="1"/>
  <c r="H36" i="1"/>
  <c r="G36" i="1"/>
  <c r="F36" i="1"/>
  <c r="I37" i="1"/>
  <c r="H37" i="1"/>
  <c r="G37" i="1"/>
  <c r="J36" i="1" l="1"/>
  <c r="H38" i="1"/>
  <c r="G38" i="1"/>
  <c r="J37" i="1"/>
  <c r="H11" i="1"/>
  <c r="H12" i="1"/>
  <c r="H13" i="1"/>
  <c r="H14" i="1"/>
  <c r="H15" i="1"/>
  <c r="H16" i="1"/>
  <c r="H17" i="1"/>
  <c r="H18" i="1"/>
  <c r="H19" i="1"/>
  <c r="H20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10" i="1"/>
  <c r="G11" i="1" l="1"/>
  <c r="G12" i="1"/>
  <c r="G13" i="1"/>
  <c r="G14" i="1"/>
  <c r="G15" i="1"/>
  <c r="G16" i="1"/>
  <c r="G17" i="1"/>
  <c r="G18" i="1"/>
  <c r="G19" i="1"/>
  <c r="G20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10" i="1"/>
  <c r="J11" i="1" l="1"/>
  <c r="J12" i="1"/>
  <c r="J13" i="1"/>
  <c r="J14" i="1"/>
  <c r="J15" i="1"/>
  <c r="J16" i="1"/>
  <c r="J17" i="1"/>
  <c r="J18" i="1"/>
  <c r="J19" i="1"/>
  <c r="J20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10" i="1"/>
  <c r="I10" i="1"/>
  <c r="F11" i="1"/>
  <c r="F12" i="1"/>
  <c r="F13" i="1"/>
  <c r="F14" i="1"/>
  <c r="F15" i="1"/>
  <c r="F16" i="1"/>
  <c r="F17" i="1"/>
  <c r="F18" i="1"/>
  <c r="F19" i="1"/>
  <c r="F20" i="1"/>
  <c r="F21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10" i="1"/>
  <c r="I11" i="1"/>
  <c r="I12" i="1"/>
  <c r="I13" i="1"/>
  <c r="I14" i="1"/>
  <c r="I15" i="1"/>
  <c r="I16" i="1"/>
  <c r="I17" i="1"/>
  <c r="I18" i="1"/>
  <c r="I19" i="1"/>
  <c r="I20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F38" i="1" l="1"/>
  <c r="I38" i="1"/>
  <c r="J38" i="1"/>
</calcChain>
</file>

<file path=xl/sharedStrings.xml><?xml version="1.0" encoding="utf-8"?>
<sst xmlns="http://schemas.openxmlformats.org/spreadsheetml/2006/main" count="72" uniqueCount="72">
  <si>
    <t>КФСР</t>
  </si>
  <si>
    <t>Наименование КФСР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</si>
  <si>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</si>
  <si>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</si>
  <si>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</si>
  <si>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</si>
  <si>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</si>
  <si>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</si>
  <si>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</si>
  <si>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</si>
  <si>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</si>
  <si>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</si>
  <si>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</si>
  <si>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</si>
  <si>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</si>
  <si>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</si>
  <si>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</si>
  <si>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</si>
  <si>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</si>
  <si>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</si>
  <si>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</si>
  <si>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</si>
  <si>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</si>
  <si>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</si>
  <si>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</si>
  <si>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</si>
  <si>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</si>
  <si>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</si>
  <si>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</si>
  <si>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</si>
  <si>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</si>
  <si>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</si>
  <si>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</si>
  <si>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</si>
  <si>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</si>
  <si>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</si>
  <si>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</si>
  <si>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</si>
  <si>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</si>
  <si>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</si>
  <si>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</si>
  <si>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</si>
  <si>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</si>
  <si>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</si>
  <si>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</si>
  <si>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</si>
  <si>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</si>
  <si>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</si>
  <si>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</si>
  <si>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</si>
  <si>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</si>
  <si>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</si>
  <si>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Итого</t>
  </si>
  <si>
    <t>Приложение 2</t>
  </si>
  <si>
    <t>к пояснительной записке</t>
  </si>
  <si>
    <t xml:space="preserve">Исполнение бюджета МО Гостицкое сельское поселение </t>
  </si>
  <si>
    <t>тыс. руб.</t>
  </si>
  <si>
    <t>1102</t>
  </si>
  <si>
    <t>Массовый спорт</t>
  </si>
  <si>
    <t>1100</t>
  </si>
  <si>
    <t>ФИЗИЧЕСКАЯ КУЛЬТУРА И СПОРТ</t>
  </si>
  <si>
    <t>Исполнение 2021 год</t>
  </si>
  <si>
    <t>Структура расходов 2021 год, %</t>
  </si>
  <si>
    <t>по функциональной классификации расходов за 2022 год</t>
  </si>
  <si>
    <t>Бюджетные ассигнования на 2022  год</t>
  </si>
  <si>
    <t>Исполнение 2022 год</t>
  </si>
  <si>
    <t>Остаток ассигнований 2022 год</t>
  </si>
  <si>
    <t>Исполнение к плану 2022 года, %</t>
  </si>
  <si>
    <t>Исполнение к факту 2021 года, %</t>
  </si>
  <si>
    <t>Структура расходов 2022 год, %</t>
  </si>
  <si>
    <t>0408</t>
  </si>
  <si>
    <t>Транспорт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</si>
</sst>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0"/>
      <name val="Arial"/>
    </font>
    <font>
      <sz val="8"/>
      <name val="Arial Cyr"/>
    </font>
    <font>
      <b/>
      <sz val="8"/>
      <name val="Arial Cy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.5"/>
      <name val="MS Sans Serif"/>
      <family val="2"/>
      <charset val="204"/>
    </font>
    <font>
      <sz val="8"/>
      <name val="Arial Cyr"/>
      <family val="2"/>
      <charset val="204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  <font>
      <sz val="8"/>
      <name val="Arial Cyr"/>
      <charset val="204"/>
    </font>
    <font>
      <sz val="8"/>
      <color theme="0" tint="-0.14999847407452621"/>
      <name val="Arial Cy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left" vertical="center" wrapText="1"/>
    </xf>
    <xf numFmtId="49" fontId="2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left"/>
    </xf>
    <xf numFmtId="0" fontId="3" fillId="0" borderId="0" xfId="0" applyFont="1"/>
    <xf numFmtId="164" fontId="3" fillId="0" borderId="0" xfId="0" applyNumberFormat="1" applyFont="1"/>
    <xf numFmtId="0" fontId="5" fillId="0" borderId="0" xfId="0" applyFont="1" applyBorder="1"/>
    <xf numFmtId="164" fontId="5" fillId="0" borderId="0" xfId="0" applyNumberFormat="1" applyFont="1" applyBorder="1"/>
    <xf numFmtId="0" fontId="3" fillId="0" borderId="0" xfId="0" applyFont="1" applyBorder="1"/>
    <xf numFmtId="0" fontId="6" fillId="0" borderId="0" xfId="0" applyFont="1" applyBorder="1"/>
    <xf numFmtId="0" fontId="5" fillId="0" borderId="0" xfId="0" applyFont="1"/>
    <xf numFmtId="164" fontId="5" fillId="0" borderId="0" xfId="0" applyNumberFormat="1" applyFont="1"/>
    <xf numFmtId="49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Border="1" applyAlignment="1" applyProtection="1">
      <alignment horizontal="right" vertical="center" wrapText="1"/>
    </xf>
    <xf numFmtId="164" fontId="1" fillId="0" borderId="4" xfId="0" applyNumberFormat="1" applyFont="1" applyBorder="1" applyAlignment="1" applyProtection="1">
      <alignment horizontal="right" vertical="center" wrapText="1"/>
    </xf>
    <xf numFmtId="164" fontId="2" fillId="0" borderId="5" xfId="0" applyNumberFormat="1" applyFont="1" applyBorder="1" applyAlignment="1" applyProtection="1">
      <alignment horizontal="right" vertical="center" wrapText="1"/>
    </xf>
    <xf numFmtId="164" fontId="5" fillId="0" borderId="0" xfId="0" applyNumberFormat="1" applyFont="1" applyAlignment="1">
      <alignment horizontal="right"/>
    </xf>
    <xf numFmtId="164" fontId="8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164" fontId="1" fillId="0" borderId="5" xfId="0" applyNumberFormat="1" applyFont="1" applyBorder="1" applyAlignment="1" applyProtection="1">
      <alignment horizontal="right" vertical="center" wrapText="1"/>
    </xf>
    <xf numFmtId="49" fontId="9" fillId="0" borderId="6" xfId="0" applyNumberFormat="1" applyFont="1" applyBorder="1" applyAlignment="1" applyProtection="1">
      <alignment horizontal="center" vertical="center" wrapText="1"/>
    </xf>
    <xf numFmtId="49" fontId="9" fillId="0" borderId="5" xfId="0" applyNumberFormat="1" applyFont="1" applyBorder="1" applyAlignment="1" applyProtection="1">
      <alignment horizontal="left" vertical="center" wrapText="1"/>
    </xf>
    <xf numFmtId="164" fontId="10" fillId="0" borderId="4" xfId="0" applyNumberFormat="1" applyFont="1" applyBorder="1" applyAlignment="1" applyProtection="1">
      <alignment horizontal="right" vertical="center" wrapText="1"/>
    </xf>
    <xf numFmtId="164" fontId="4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38"/>
  <sheetViews>
    <sheetView showGridLines="0" tabSelected="1" view="pageBreakPreview" topLeftCell="A4" zoomScaleNormal="100" zoomScaleSheetLayoutView="100" workbookViewId="0">
      <selection activeCell="E30" sqref="E30:E31"/>
    </sheetView>
  </sheetViews>
  <sheetFormatPr defaultRowHeight="12.75" customHeight="1" outlineLevelRow="1" x14ac:dyDescent="0.2"/>
  <cols>
    <col min="1" max="1" width="6.7109375" customWidth="1"/>
    <col min="2" max="2" width="53" customWidth="1"/>
    <col min="3" max="3" width="11.28515625" style="22" customWidth="1"/>
    <col min="4" max="4" width="13.140625" style="22" customWidth="1"/>
    <col min="5" max="5" width="11.5703125" style="22" customWidth="1"/>
    <col min="6" max="6" width="13.42578125" style="22" customWidth="1"/>
    <col min="7" max="9" width="13.28515625" style="22" customWidth="1"/>
    <col min="10" max="10" width="11.7109375" style="22" customWidth="1"/>
  </cols>
  <sheetData>
    <row r="1" spans="1:10" s="7" customFormat="1" ht="12.75" customHeight="1" x14ac:dyDescent="0.2">
      <c r="C1" s="8"/>
      <c r="D1" s="8"/>
      <c r="E1" s="8"/>
      <c r="F1" s="8"/>
      <c r="G1" s="27" t="s">
        <v>53</v>
      </c>
      <c r="H1" s="27"/>
      <c r="I1" s="27"/>
      <c r="J1" s="27"/>
    </row>
    <row r="2" spans="1:10" s="7" customFormat="1" ht="12.75" customHeight="1" x14ac:dyDescent="0.2">
      <c r="C2" s="8"/>
      <c r="D2" s="8"/>
      <c r="E2" s="8"/>
      <c r="F2" s="8"/>
      <c r="G2" s="27" t="s">
        <v>54</v>
      </c>
      <c r="H2" s="27"/>
      <c r="I2" s="27"/>
      <c r="J2" s="27"/>
    </row>
    <row r="3" spans="1:10" s="11" customFormat="1" ht="12.75" customHeight="1" x14ac:dyDescent="0.2">
      <c r="A3" s="9"/>
      <c r="B3" s="9"/>
      <c r="C3" s="10"/>
      <c r="D3" s="10"/>
      <c r="E3" s="10"/>
      <c r="F3" s="10"/>
      <c r="G3" s="10"/>
      <c r="H3" s="10"/>
      <c r="I3" s="10"/>
      <c r="J3" s="10"/>
    </row>
    <row r="4" spans="1:10" s="11" customFormat="1" ht="12.75" customHeight="1" x14ac:dyDescent="0.2">
      <c r="A4" s="12"/>
      <c r="B4" s="9"/>
      <c r="C4" s="10"/>
      <c r="D4" s="10"/>
      <c r="E4" s="10"/>
      <c r="F4" s="10"/>
      <c r="G4" s="10"/>
      <c r="H4" s="10"/>
      <c r="I4" s="10"/>
      <c r="J4" s="10"/>
    </row>
    <row r="5" spans="1:10" s="11" customFormat="1" ht="12.75" customHeight="1" x14ac:dyDescent="0.25">
      <c r="A5" s="28" t="s">
        <v>55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s="11" customFormat="1" ht="12.75" customHeight="1" x14ac:dyDescent="0.25">
      <c r="A6" s="28" t="s">
        <v>63</v>
      </c>
      <c r="B6" s="28"/>
      <c r="C6" s="28"/>
      <c r="D6" s="28"/>
      <c r="E6" s="28"/>
      <c r="F6" s="28"/>
      <c r="G6" s="28"/>
      <c r="H6" s="28"/>
      <c r="I6" s="28"/>
      <c r="J6" s="28"/>
    </row>
    <row r="7" spans="1:10" s="11" customFormat="1" ht="13.9" customHeight="1" x14ac:dyDescent="0.2">
      <c r="A7" s="29"/>
      <c r="B7" s="29"/>
      <c r="C7" s="29"/>
      <c r="D7" s="29"/>
      <c r="E7" s="29"/>
      <c r="F7" s="29"/>
      <c r="G7" s="29"/>
      <c r="H7" s="29"/>
      <c r="I7" s="29"/>
      <c r="J7" s="29"/>
    </row>
    <row r="8" spans="1:10" s="7" customFormat="1" x14ac:dyDescent="0.2">
      <c r="B8" s="13"/>
      <c r="C8" s="14"/>
      <c r="D8" s="14"/>
      <c r="E8" s="14"/>
      <c r="F8" s="14"/>
      <c r="G8" s="14"/>
      <c r="H8" s="14"/>
      <c r="I8" s="14"/>
      <c r="J8" s="20" t="s">
        <v>56</v>
      </c>
    </row>
    <row r="9" spans="1:10" ht="31.5" x14ac:dyDescent="0.2">
      <c r="A9" s="15" t="s">
        <v>0</v>
      </c>
      <c r="B9" s="15" t="s">
        <v>1</v>
      </c>
      <c r="C9" s="16" t="s">
        <v>61</v>
      </c>
      <c r="D9" s="16" t="s">
        <v>64</v>
      </c>
      <c r="E9" s="16" t="s">
        <v>65</v>
      </c>
      <c r="F9" s="16" t="s">
        <v>66</v>
      </c>
      <c r="G9" s="16" t="s">
        <v>67</v>
      </c>
      <c r="H9" s="16" t="s">
        <v>68</v>
      </c>
      <c r="I9" s="16" t="s">
        <v>62</v>
      </c>
      <c r="J9" s="21" t="s">
        <v>69</v>
      </c>
    </row>
    <row r="10" spans="1:10" x14ac:dyDescent="0.2">
      <c r="A10" s="1" t="s">
        <v>2</v>
      </c>
      <c r="B10" s="2" t="s">
        <v>3</v>
      </c>
      <c r="C10" s="17">
        <v>6820.2070999999996</v>
      </c>
      <c r="D10" s="17">
        <v>9031.2070000000003</v>
      </c>
      <c r="E10" s="17">
        <v>8819.9</v>
      </c>
      <c r="F10" s="17">
        <f>D10-E10</f>
        <v>211.3070000000007</v>
      </c>
      <c r="G10" s="17">
        <f>E10/D10*100</f>
        <v>97.660257372021249</v>
      </c>
      <c r="H10" s="17">
        <f>E10/C10*100</f>
        <v>129.32011991248771</v>
      </c>
      <c r="I10" s="17">
        <f t="shared" ref="I10:I37" si="0">C10/$C$38*100</f>
        <v>33.649647685072225</v>
      </c>
      <c r="J10" s="17">
        <f t="shared" ref="J10:J37" si="1">E10/$E$38*100</f>
        <v>37.744302984914953</v>
      </c>
    </row>
    <row r="11" spans="1:10" ht="33.75" outlineLevel="1" x14ac:dyDescent="0.2">
      <c r="A11" s="3" t="s">
        <v>4</v>
      </c>
      <c r="B11" s="4" t="s">
        <v>5</v>
      </c>
      <c r="C11" s="18">
        <v>61.605600000000003</v>
      </c>
      <c r="D11" s="18">
        <v>103.5</v>
      </c>
      <c r="E11" s="18">
        <v>103.471</v>
      </c>
      <c r="F11" s="18">
        <f t="shared" ref="F11:F35" si="2">D11-E11</f>
        <v>2.8999999999996362E-2</v>
      </c>
      <c r="G11" s="18">
        <f t="shared" ref="G11:G35" si="3">E11/D11*100</f>
        <v>99.971980676328513</v>
      </c>
      <c r="H11" s="18">
        <f t="shared" ref="H11:H35" si="4">E11/C11*100</f>
        <v>167.95713376706013</v>
      </c>
      <c r="I11" s="18">
        <f t="shared" si="0"/>
        <v>0.30395070194092577</v>
      </c>
      <c r="J11" s="18">
        <f t="shared" si="1"/>
        <v>0.44279875896009424</v>
      </c>
    </row>
    <row r="12" spans="1:10" ht="33.75" outlineLevel="1" x14ac:dyDescent="0.2">
      <c r="A12" s="3" t="s">
        <v>6</v>
      </c>
      <c r="B12" s="4" t="s">
        <v>7</v>
      </c>
      <c r="C12" s="18">
        <v>6214.0042000000003</v>
      </c>
      <c r="D12" s="18">
        <v>8151.7870000000003</v>
      </c>
      <c r="E12" s="18">
        <v>7975.6180000000004</v>
      </c>
      <c r="F12" s="18">
        <f t="shared" si="2"/>
        <v>176.16899999999987</v>
      </c>
      <c r="G12" s="18">
        <f t="shared" si="3"/>
        <v>97.838891030886856</v>
      </c>
      <c r="H12" s="18">
        <f t="shared" si="4"/>
        <v>128.34909252233851</v>
      </c>
      <c r="I12" s="18">
        <f t="shared" si="0"/>
        <v>30.658754049207555</v>
      </c>
      <c r="J12" s="18">
        <f t="shared" si="1"/>
        <v>34.131242109767847</v>
      </c>
    </row>
    <row r="13" spans="1:10" ht="22.5" outlineLevel="1" x14ac:dyDescent="0.2">
      <c r="A13" s="3" t="s">
        <v>8</v>
      </c>
      <c r="B13" s="4" t="s">
        <v>9</v>
      </c>
      <c r="C13" s="18">
        <v>382.7</v>
      </c>
      <c r="D13" s="18">
        <v>499.5</v>
      </c>
      <c r="E13" s="18">
        <v>499.5</v>
      </c>
      <c r="F13" s="18">
        <f t="shared" si="2"/>
        <v>0</v>
      </c>
      <c r="G13" s="18">
        <f t="shared" si="3"/>
        <v>100</v>
      </c>
      <c r="H13" s="18">
        <f t="shared" si="4"/>
        <v>130.5199895479488</v>
      </c>
      <c r="I13" s="18">
        <f t="shared" si="0"/>
        <v>1.8881714265065557</v>
      </c>
      <c r="J13" s="18">
        <f t="shared" si="1"/>
        <v>2.13758425163154</v>
      </c>
    </row>
    <row r="14" spans="1:10" outlineLevel="1" x14ac:dyDescent="0.2">
      <c r="A14" s="3" t="s">
        <v>10</v>
      </c>
      <c r="B14" s="4" t="s">
        <v>11</v>
      </c>
      <c r="C14" s="18">
        <v>0</v>
      </c>
      <c r="D14" s="18">
        <v>35</v>
      </c>
      <c r="E14" s="18">
        <v>0</v>
      </c>
      <c r="F14" s="18">
        <f t="shared" si="2"/>
        <v>35</v>
      </c>
      <c r="G14" s="18">
        <f t="shared" si="3"/>
        <v>0</v>
      </c>
      <c r="H14" s="26" t="e">
        <f t="shared" si="4"/>
        <v>#DIV/0!</v>
      </c>
      <c r="I14" s="18">
        <f t="shared" si="0"/>
        <v>0</v>
      </c>
      <c r="J14" s="18">
        <f t="shared" si="1"/>
        <v>0</v>
      </c>
    </row>
    <row r="15" spans="1:10" outlineLevel="1" x14ac:dyDescent="0.2">
      <c r="A15" s="3" t="s">
        <v>12</v>
      </c>
      <c r="B15" s="4" t="s">
        <v>13</v>
      </c>
      <c r="C15" s="18">
        <v>161.8973</v>
      </c>
      <c r="D15" s="18">
        <v>241.42</v>
      </c>
      <c r="E15" s="18">
        <v>241.345</v>
      </c>
      <c r="F15" s="18">
        <f t="shared" si="2"/>
        <v>7.4999999999988631E-2</v>
      </c>
      <c r="G15" s="18">
        <f t="shared" si="3"/>
        <v>99.968933808300889</v>
      </c>
      <c r="H15" s="18">
        <f t="shared" si="4"/>
        <v>149.07289991865213</v>
      </c>
      <c r="I15" s="18">
        <f t="shared" si="0"/>
        <v>0.79877150741719316</v>
      </c>
      <c r="J15" s="18">
        <f t="shared" si="1"/>
        <v>1.0328233657858139</v>
      </c>
    </row>
    <row r="16" spans="1:10" outlineLevel="1" x14ac:dyDescent="0.2">
      <c r="A16" s="1" t="s">
        <v>14</v>
      </c>
      <c r="B16" s="2" t="s">
        <v>15</v>
      </c>
      <c r="C16" s="17">
        <v>153</v>
      </c>
      <c r="D16" s="17">
        <v>154.1</v>
      </c>
      <c r="E16" s="17">
        <v>154.1</v>
      </c>
      <c r="F16" s="17">
        <f t="shared" si="2"/>
        <v>0</v>
      </c>
      <c r="G16" s="17">
        <f t="shared" si="3"/>
        <v>100</v>
      </c>
      <c r="H16" s="17">
        <f t="shared" si="4"/>
        <v>100.718954248366</v>
      </c>
      <c r="I16" s="17">
        <f t="shared" si="0"/>
        <v>0.75487386531356948</v>
      </c>
      <c r="J16" s="17">
        <f t="shared" si="1"/>
        <v>0.65946292928212269</v>
      </c>
    </row>
    <row r="17" spans="1:10" x14ac:dyDescent="0.2">
      <c r="A17" s="3" t="s">
        <v>16</v>
      </c>
      <c r="B17" s="4" t="s">
        <v>17</v>
      </c>
      <c r="C17" s="18">
        <v>153</v>
      </c>
      <c r="D17" s="18">
        <v>154.1</v>
      </c>
      <c r="E17" s="18">
        <v>154.1</v>
      </c>
      <c r="F17" s="18">
        <f t="shared" si="2"/>
        <v>0</v>
      </c>
      <c r="G17" s="18">
        <f t="shared" si="3"/>
        <v>100</v>
      </c>
      <c r="H17" s="18">
        <f t="shared" si="4"/>
        <v>100.718954248366</v>
      </c>
      <c r="I17" s="18">
        <f t="shared" si="0"/>
        <v>0.75487386531356948</v>
      </c>
      <c r="J17" s="18">
        <f t="shared" si="1"/>
        <v>0.65946292928212269</v>
      </c>
    </row>
    <row r="18" spans="1:10" ht="22.5" outlineLevel="1" x14ac:dyDescent="0.2">
      <c r="A18" s="1" t="s">
        <v>18</v>
      </c>
      <c r="B18" s="2" t="s">
        <v>19</v>
      </c>
      <c r="C18" s="17">
        <v>1576.2615000000001</v>
      </c>
      <c r="D18" s="17">
        <v>204.5</v>
      </c>
      <c r="E18" s="17">
        <v>202.2</v>
      </c>
      <c r="F18" s="17">
        <f t="shared" si="2"/>
        <v>2.3000000000000114</v>
      </c>
      <c r="G18" s="17">
        <f t="shared" si="3"/>
        <v>98.875305623471874</v>
      </c>
      <c r="H18" s="17">
        <f t="shared" si="4"/>
        <v>12.827820764511472</v>
      </c>
      <c r="I18" s="17">
        <f t="shared" si="0"/>
        <v>7.7769843872546733</v>
      </c>
      <c r="J18" s="17">
        <f t="shared" si="1"/>
        <v>0.86530437573553032</v>
      </c>
    </row>
    <row r="19" spans="1:10" x14ac:dyDescent="0.2">
      <c r="A19" s="3" t="s">
        <v>20</v>
      </c>
      <c r="B19" s="4" t="s">
        <v>21</v>
      </c>
      <c r="C19" s="18">
        <v>1575.2615000000001</v>
      </c>
      <c r="D19" s="18">
        <v>191.5</v>
      </c>
      <c r="E19" s="18">
        <v>190.68799999999999</v>
      </c>
      <c r="F19" s="18">
        <f t="shared" si="2"/>
        <v>0.81200000000001182</v>
      </c>
      <c r="G19" s="18">
        <f t="shared" si="3"/>
        <v>99.575979112271526</v>
      </c>
      <c r="H19" s="18">
        <f t="shared" si="4"/>
        <v>12.105164761533242</v>
      </c>
      <c r="I19" s="18">
        <f t="shared" si="0"/>
        <v>7.7720505711415129</v>
      </c>
      <c r="J19" s="18">
        <f t="shared" si="1"/>
        <v>0.81603937092115131</v>
      </c>
    </row>
    <row r="20" spans="1:10" ht="22.5" outlineLevel="1" x14ac:dyDescent="0.2">
      <c r="A20" s="3" t="s">
        <v>22</v>
      </c>
      <c r="B20" s="4" t="s">
        <v>23</v>
      </c>
      <c r="C20" s="18">
        <v>1</v>
      </c>
      <c r="D20" s="18">
        <v>13</v>
      </c>
      <c r="E20" s="18">
        <v>11.462</v>
      </c>
      <c r="F20" s="18">
        <f t="shared" si="2"/>
        <v>1.5380000000000003</v>
      </c>
      <c r="G20" s="18">
        <f t="shared" si="3"/>
        <v>88.169230769230765</v>
      </c>
      <c r="H20" s="18">
        <f t="shared" si="4"/>
        <v>1146.2</v>
      </c>
      <c r="I20" s="18">
        <f t="shared" si="0"/>
        <v>4.9338161131605848E-3</v>
      </c>
      <c r="J20" s="18">
        <f t="shared" si="1"/>
        <v>4.9051032416818241E-2</v>
      </c>
    </row>
    <row r="21" spans="1:10" outlineLevel="1" x14ac:dyDescent="0.2">
      <c r="A21" s="1" t="s">
        <v>24</v>
      </c>
      <c r="B21" s="2" t="s">
        <v>25</v>
      </c>
      <c r="C21" s="17">
        <v>1382.4391000000001</v>
      </c>
      <c r="D21" s="17">
        <v>2151.7020000000002</v>
      </c>
      <c r="E21" s="17">
        <v>1984.3</v>
      </c>
      <c r="F21" s="17">
        <f t="shared" si="2"/>
        <v>167.40200000000027</v>
      </c>
      <c r="G21" s="17">
        <f>E21/D21*100</f>
        <v>92.220019314942306</v>
      </c>
      <c r="H21" s="17">
        <f>E21/C21*100</f>
        <v>143.53616011005474</v>
      </c>
      <c r="I21" s="17">
        <f t="shared" si="0"/>
        <v>6.8207003070432179</v>
      </c>
      <c r="J21" s="17">
        <f t="shared" si="1"/>
        <v>8.4917085695945236</v>
      </c>
    </row>
    <row r="22" spans="1:10" s="7" customFormat="1" outlineLevel="1" x14ac:dyDescent="0.2">
      <c r="A22" s="24" t="s">
        <v>70</v>
      </c>
      <c r="B22" s="25" t="s">
        <v>71</v>
      </c>
      <c r="C22" s="23">
        <v>0</v>
      </c>
      <c r="D22" s="23">
        <v>39.5</v>
      </c>
      <c r="E22" s="23">
        <v>39.5</v>
      </c>
      <c r="F22" s="18">
        <f t="shared" si="2"/>
        <v>0</v>
      </c>
      <c r="G22" s="18">
        <f t="shared" si="3"/>
        <v>100</v>
      </c>
      <c r="H22" s="26" t="e">
        <f t="shared" si="4"/>
        <v>#DIV/0!</v>
      </c>
      <c r="I22" s="18">
        <f t="shared" si="0"/>
        <v>0</v>
      </c>
      <c r="J22" s="18">
        <f t="shared" si="1"/>
        <v>0.16903819407296461</v>
      </c>
    </row>
    <row r="23" spans="1:10" x14ac:dyDescent="0.2">
      <c r="A23" s="3" t="s">
        <v>26</v>
      </c>
      <c r="B23" s="4" t="s">
        <v>27</v>
      </c>
      <c r="C23" s="18">
        <v>1357.4391000000001</v>
      </c>
      <c r="D23" s="18">
        <v>2042.6020000000001</v>
      </c>
      <c r="E23" s="18">
        <v>1877.2049999999999</v>
      </c>
      <c r="F23" s="18">
        <f t="shared" si="2"/>
        <v>165.39700000000016</v>
      </c>
      <c r="G23" s="18">
        <f t="shared" si="3"/>
        <v>91.902632035021995</v>
      </c>
      <c r="H23" s="18">
        <f t="shared" si="4"/>
        <v>138.29018185788223</v>
      </c>
      <c r="I23" s="18">
        <f t="shared" si="0"/>
        <v>6.6973549042142029</v>
      </c>
      <c r="J23" s="18">
        <f t="shared" si="1"/>
        <v>8.0334010912592291</v>
      </c>
    </row>
    <row r="24" spans="1:10" outlineLevel="1" x14ac:dyDescent="0.2">
      <c r="A24" s="3" t="s">
        <v>28</v>
      </c>
      <c r="B24" s="4" t="s">
        <v>29</v>
      </c>
      <c r="C24" s="18">
        <v>25</v>
      </c>
      <c r="D24" s="18">
        <v>69.599999999999994</v>
      </c>
      <c r="E24" s="18">
        <v>67.599999999999994</v>
      </c>
      <c r="F24" s="18">
        <f t="shared" si="2"/>
        <v>2</v>
      </c>
      <c r="G24" s="18">
        <f t="shared" si="3"/>
        <v>97.126436781609186</v>
      </c>
      <c r="H24" s="18">
        <f t="shared" si="4"/>
        <v>270.39999999999998</v>
      </c>
      <c r="I24" s="18">
        <f t="shared" si="0"/>
        <v>0.12334540282901461</v>
      </c>
      <c r="J24" s="18">
        <f t="shared" si="1"/>
        <v>0.28929068150208626</v>
      </c>
    </row>
    <row r="25" spans="1:10" outlineLevel="1" x14ac:dyDescent="0.2">
      <c r="A25" s="1" t="s">
        <v>30</v>
      </c>
      <c r="B25" s="2" t="s">
        <v>31</v>
      </c>
      <c r="C25" s="17">
        <v>5849.3873000000003</v>
      </c>
      <c r="D25" s="17">
        <v>5107.1660000000002</v>
      </c>
      <c r="E25" s="17">
        <v>4572.2</v>
      </c>
      <c r="F25" s="17">
        <f t="shared" si="2"/>
        <v>534.96600000000035</v>
      </c>
      <c r="G25" s="17">
        <f t="shared" si="3"/>
        <v>89.525188725018921</v>
      </c>
      <c r="H25" s="17">
        <f t="shared" si="4"/>
        <v>78.165451619180686</v>
      </c>
      <c r="I25" s="17">
        <f t="shared" si="0"/>
        <v>28.859801312856892</v>
      </c>
      <c r="J25" s="17">
        <f t="shared" si="1"/>
        <v>19.566491922541996</v>
      </c>
    </row>
    <row r="26" spans="1:10" x14ac:dyDescent="0.2">
      <c r="A26" s="3" t="s">
        <v>32</v>
      </c>
      <c r="B26" s="4" t="s">
        <v>33</v>
      </c>
      <c r="C26" s="18">
        <v>236.82499999999999</v>
      </c>
      <c r="D26" s="18">
        <v>328.6</v>
      </c>
      <c r="E26" s="18">
        <v>316.53699999999998</v>
      </c>
      <c r="F26" s="18">
        <f t="shared" si="2"/>
        <v>12.063000000000045</v>
      </c>
      <c r="G26" s="18">
        <f t="shared" si="3"/>
        <v>96.328971393791832</v>
      </c>
      <c r="H26" s="18">
        <f t="shared" si="4"/>
        <v>133.65860867729336</v>
      </c>
      <c r="I26" s="18">
        <f t="shared" si="0"/>
        <v>1.1684510009992555</v>
      </c>
      <c r="J26" s="18">
        <f t="shared" si="1"/>
        <v>1.3546036161335189</v>
      </c>
    </row>
    <row r="27" spans="1:10" outlineLevel="1" x14ac:dyDescent="0.2">
      <c r="A27" s="3" t="s">
        <v>34</v>
      </c>
      <c r="B27" s="4" t="s">
        <v>35</v>
      </c>
      <c r="C27" s="18">
        <v>3029.3571000000002</v>
      </c>
      <c r="D27" s="18">
        <v>2653.3420000000001</v>
      </c>
      <c r="E27" s="18">
        <v>2653.2260000000001</v>
      </c>
      <c r="F27" s="18">
        <f t="shared" si="2"/>
        <v>0.11599999999998545</v>
      </c>
      <c r="G27" s="18">
        <f t="shared" si="3"/>
        <v>99.995628154983422</v>
      </c>
      <c r="H27" s="18">
        <f t="shared" si="4"/>
        <v>87.583797895599687</v>
      </c>
      <c r="I27" s="18">
        <f t="shared" si="0"/>
        <v>14.946290872497423</v>
      </c>
      <c r="J27" s="18">
        <f t="shared" si="1"/>
        <v>11.354342569808496</v>
      </c>
    </row>
    <row r="28" spans="1:10" outlineLevel="1" x14ac:dyDescent="0.2">
      <c r="A28" s="3" t="s">
        <v>36</v>
      </c>
      <c r="B28" s="4" t="s">
        <v>37</v>
      </c>
      <c r="C28" s="18">
        <v>2583.2051999999999</v>
      </c>
      <c r="D28" s="18">
        <v>2125.2240000000002</v>
      </c>
      <c r="E28" s="18">
        <v>1602.3979999999999</v>
      </c>
      <c r="F28" s="18">
        <f t="shared" si="2"/>
        <v>522.82600000000025</v>
      </c>
      <c r="G28" s="18">
        <f t="shared" si="3"/>
        <v>75.399016762468321</v>
      </c>
      <c r="H28" s="18">
        <f t="shared" si="4"/>
        <v>62.031386434186487</v>
      </c>
      <c r="I28" s="18">
        <f t="shared" si="0"/>
        <v>12.745059439360212</v>
      </c>
      <c r="J28" s="18">
        <f t="shared" si="1"/>
        <v>6.8573788381298826</v>
      </c>
    </row>
    <row r="29" spans="1:10" outlineLevel="1" x14ac:dyDescent="0.2">
      <c r="A29" s="1" t="s">
        <v>38</v>
      </c>
      <c r="B29" s="2" t="s">
        <v>39</v>
      </c>
      <c r="C29" s="17">
        <v>4</v>
      </c>
      <c r="D29" s="17">
        <v>59.1</v>
      </c>
      <c r="E29" s="17">
        <v>58.4</v>
      </c>
      <c r="F29" s="17">
        <f t="shared" si="2"/>
        <v>0.70000000000000284</v>
      </c>
      <c r="G29" s="17">
        <f t="shared" si="3"/>
        <v>98.815566835871408</v>
      </c>
      <c r="H29" s="17">
        <f t="shared" si="4"/>
        <v>1460</v>
      </c>
      <c r="I29" s="17">
        <f t="shared" si="0"/>
        <v>1.9735264452642339E-2</v>
      </c>
      <c r="J29" s="17">
        <f t="shared" si="1"/>
        <v>0.24991976035091476</v>
      </c>
    </row>
    <row r="30" spans="1:10" ht="22.5" x14ac:dyDescent="0.2">
      <c r="A30" s="3" t="s">
        <v>40</v>
      </c>
      <c r="B30" s="4" t="s">
        <v>41</v>
      </c>
      <c r="C30" s="19">
        <v>4</v>
      </c>
      <c r="D30" s="18">
        <v>19.3</v>
      </c>
      <c r="E30" s="18">
        <v>19.2</v>
      </c>
      <c r="F30" s="18">
        <f t="shared" si="2"/>
        <v>0.10000000000000142</v>
      </c>
      <c r="G30" s="18">
        <f t="shared" si="3"/>
        <v>99.481865284974091</v>
      </c>
      <c r="H30" s="18">
        <f t="shared" si="4"/>
        <v>480</v>
      </c>
      <c r="I30" s="18">
        <f t="shared" si="0"/>
        <v>1.9735264452642339E-2</v>
      </c>
      <c r="J30" s="18">
        <f t="shared" si="1"/>
        <v>8.2165400663314445E-2</v>
      </c>
    </row>
    <row r="31" spans="1:10" outlineLevel="1" x14ac:dyDescent="0.2">
      <c r="A31" s="3" t="s">
        <v>42</v>
      </c>
      <c r="B31" s="4" t="s">
        <v>43</v>
      </c>
      <c r="C31" s="18">
        <v>0</v>
      </c>
      <c r="D31" s="23">
        <v>39.799999999999997</v>
      </c>
      <c r="E31" s="23">
        <v>39.183999999999997</v>
      </c>
      <c r="F31" s="18">
        <f t="shared" si="2"/>
        <v>0.61599999999999966</v>
      </c>
      <c r="G31" s="18">
        <f t="shared" si="3"/>
        <v>98.452261306532662</v>
      </c>
      <c r="H31" s="26" t="e">
        <f t="shared" si="4"/>
        <v>#DIV/0!</v>
      </c>
      <c r="I31" s="18">
        <f t="shared" si="0"/>
        <v>0</v>
      </c>
      <c r="J31" s="18">
        <f t="shared" si="1"/>
        <v>0.16768588852038088</v>
      </c>
    </row>
    <row r="32" spans="1:10" outlineLevel="1" x14ac:dyDescent="0.2">
      <c r="A32" s="1" t="s">
        <v>44</v>
      </c>
      <c r="B32" s="2" t="s">
        <v>45</v>
      </c>
      <c r="C32" s="17">
        <v>4174.4731000000002</v>
      </c>
      <c r="D32" s="17">
        <v>4574.1400000000003</v>
      </c>
      <c r="E32" s="17">
        <v>4303</v>
      </c>
      <c r="F32" s="17">
        <f t="shared" si="2"/>
        <v>271.14000000000033</v>
      </c>
      <c r="G32" s="17">
        <f t="shared" si="3"/>
        <v>94.072328350247247</v>
      </c>
      <c r="H32" s="17">
        <f t="shared" si="4"/>
        <v>103.07887718811746</v>
      </c>
      <c r="I32" s="17">
        <f t="shared" si="0"/>
        <v>20.596082644735418</v>
      </c>
      <c r="J32" s="17">
        <f t="shared" si="1"/>
        <v>18.414464534075105</v>
      </c>
    </row>
    <row r="33" spans="1:10" x14ac:dyDescent="0.2">
      <c r="A33" s="3" t="s">
        <v>46</v>
      </c>
      <c r="B33" s="4" t="s">
        <v>47</v>
      </c>
      <c r="C33" s="18">
        <v>4174.4731000000002</v>
      </c>
      <c r="D33" s="18">
        <v>4574.1400000000003</v>
      </c>
      <c r="E33" s="18">
        <v>4303.0129999999999</v>
      </c>
      <c r="F33" s="18">
        <f t="shared" si="2"/>
        <v>271.12700000000041</v>
      </c>
      <c r="G33" s="18">
        <f t="shared" si="3"/>
        <v>94.072612556677313</v>
      </c>
      <c r="H33" s="18">
        <f t="shared" si="4"/>
        <v>103.07918860466485</v>
      </c>
      <c r="I33" s="18">
        <f t="shared" si="0"/>
        <v>20.596082644735418</v>
      </c>
      <c r="J33" s="18">
        <f t="shared" si="1"/>
        <v>18.414520166898473</v>
      </c>
    </row>
    <row r="34" spans="1:10" outlineLevel="1" x14ac:dyDescent="0.2">
      <c r="A34" s="1" t="s">
        <v>48</v>
      </c>
      <c r="B34" s="2" t="s">
        <v>49</v>
      </c>
      <c r="C34" s="17">
        <v>293.51870000000002</v>
      </c>
      <c r="D34" s="17">
        <v>313.3</v>
      </c>
      <c r="E34" s="17">
        <v>305.3</v>
      </c>
      <c r="F34" s="17">
        <f t="shared" si="2"/>
        <v>8</v>
      </c>
      <c r="G34" s="17">
        <f t="shared" si="3"/>
        <v>97.446536865623997</v>
      </c>
      <c r="H34" s="17">
        <f t="shared" si="4"/>
        <v>104.01381581480157</v>
      </c>
      <c r="I34" s="17">
        <f t="shared" si="0"/>
        <v>1.4481672915739481</v>
      </c>
      <c r="J34" s="17">
        <f t="shared" si="1"/>
        <v>1.306515459505724</v>
      </c>
    </row>
    <row r="35" spans="1:10" x14ac:dyDescent="0.2">
      <c r="A35" s="3" t="s">
        <v>50</v>
      </c>
      <c r="B35" s="4" t="s">
        <v>51</v>
      </c>
      <c r="C35" s="18">
        <v>293.51870000000002</v>
      </c>
      <c r="D35" s="18">
        <v>313.3</v>
      </c>
      <c r="E35" s="18">
        <v>305.25900000000001</v>
      </c>
      <c r="F35" s="18">
        <f t="shared" si="2"/>
        <v>8.0409999999999968</v>
      </c>
      <c r="G35" s="18">
        <f t="shared" si="3"/>
        <v>97.433450367060331</v>
      </c>
      <c r="H35" s="18">
        <f t="shared" si="4"/>
        <v>103.99984736917953</v>
      </c>
      <c r="I35" s="18">
        <f t="shared" si="0"/>
        <v>1.4481672915739481</v>
      </c>
      <c r="J35" s="18">
        <f t="shared" si="1"/>
        <v>1.3063400021397242</v>
      </c>
    </row>
    <row r="36" spans="1:10" outlineLevel="1" x14ac:dyDescent="0.2">
      <c r="A36" s="1" t="s">
        <v>59</v>
      </c>
      <c r="B36" s="2" t="s">
        <v>60</v>
      </c>
      <c r="C36" s="17">
        <v>15</v>
      </c>
      <c r="D36" s="17">
        <v>2968.6309999999999</v>
      </c>
      <c r="E36" s="17">
        <v>2968.1</v>
      </c>
      <c r="F36" s="17">
        <f t="shared" ref="F36" si="5">D36-E36</f>
        <v>0.53099999999994907</v>
      </c>
      <c r="G36" s="17">
        <f t="shared" ref="G36" si="6">E36/D36*100</f>
        <v>99.982112967222932</v>
      </c>
      <c r="H36" s="17">
        <f t="shared" ref="H36" si="7">E36/C36*100</f>
        <v>19787.333333333332</v>
      </c>
      <c r="I36" s="17">
        <f t="shared" si="0"/>
        <v>7.4007241697408785E-2</v>
      </c>
      <c r="J36" s="17">
        <f t="shared" si="1"/>
        <v>12.701829463999145</v>
      </c>
    </row>
    <row r="37" spans="1:10" x14ac:dyDescent="0.2">
      <c r="A37" s="3" t="s">
        <v>57</v>
      </c>
      <c r="B37" s="4" t="s">
        <v>58</v>
      </c>
      <c r="C37" s="18">
        <v>15</v>
      </c>
      <c r="D37" s="18">
        <v>2968.6309999999999</v>
      </c>
      <c r="E37" s="18">
        <v>2968.0920000000001</v>
      </c>
      <c r="F37" s="18">
        <f>D37-E37</f>
        <v>0.53899999999975989</v>
      </c>
      <c r="G37" s="18">
        <f t="shared" ref="G37:G38" si="8">E37/D37*100</f>
        <v>99.981843482736664</v>
      </c>
      <c r="H37" s="18">
        <f t="shared" ref="H37:H38" si="9">E37/C37*100</f>
        <v>19787.280000000002</v>
      </c>
      <c r="I37" s="18">
        <f t="shared" si="0"/>
        <v>7.4007241697408785E-2</v>
      </c>
      <c r="J37" s="18">
        <f t="shared" si="1"/>
        <v>12.701795228415536</v>
      </c>
    </row>
    <row r="38" spans="1:10" ht="12.75" customHeight="1" x14ac:dyDescent="0.2">
      <c r="A38" s="5" t="s">
        <v>52</v>
      </c>
      <c r="B38" s="6"/>
      <c r="C38" s="17">
        <v>20268.286800000002</v>
      </c>
      <c r="D38" s="17">
        <v>24563.845000000001</v>
      </c>
      <c r="E38" s="17">
        <f>E10+E16+E18+E21+E25+E29+E32+E34+E36</f>
        <v>23367.499999999996</v>
      </c>
      <c r="F38" s="17">
        <f>F10+F16+F18+F21+F25+F29+F32+F34+F36</f>
        <v>1196.3460000000016</v>
      </c>
      <c r="G38" s="17">
        <f t="shared" si="8"/>
        <v>95.129650915807346</v>
      </c>
      <c r="H38" s="17">
        <f t="shared" si="9"/>
        <v>115.29094802427994</v>
      </c>
      <c r="I38" s="17">
        <f>I10+I16+I18+I21+I25+I29+I32+I34+I36</f>
        <v>100.00000000000001</v>
      </c>
      <c r="J38" s="17">
        <f>J10+J16+J18+J21+J25+J29+J32+J34+J36</f>
        <v>100.00000000000001</v>
      </c>
    </row>
  </sheetData>
  <autoFilter ref="A9:J38"/>
  <mergeCells count="5">
    <mergeCell ref="G1:J1"/>
    <mergeCell ref="G2:J2"/>
    <mergeCell ref="A5:J5"/>
    <mergeCell ref="A6:J6"/>
    <mergeCell ref="A7:J7"/>
  </mergeCells>
  <pageMargins left="0.35433070866141736" right="0.35433070866141736" top="0.78740157480314965" bottom="0.39370078740157483" header="0.51181102362204722" footer="0.51181102362204722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Матюшева Татьяна Г.</dc:creator>
  <dc:description>POI HSSF rep:2.49.0.158</dc:description>
  <cp:lastModifiedBy>Рулёва Татьяна Ю.</cp:lastModifiedBy>
  <cp:lastPrinted>2023-02-15T13:13:10Z</cp:lastPrinted>
  <dcterms:created xsi:type="dcterms:W3CDTF">2020-01-17T06:11:26Z</dcterms:created>
  <dcterms:modified xsi:type="dcterms:W3CDTF">2023-02-16T07:01:40Z</dcterms:modified>
</cp:coreProperties>
</file>