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отрасли" sheetId="1" r:id="rId1"/>
    <sheet name="КОСГУ" sheetId="2" r:id="rId2"/>
  </sheets>
  <definedNames>
    <definedName name="_xlnm._FilterDatabase" localSheetId="1" hidden="1">'КОСГУ'!$A$7:$IV$28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'отрасли'!$B$1:$K$38</definedName>
  </definedNames>
  <calcPr fullCalcOnLoad="1"/>
</workbook>
</file>

<file path=xl/sharedStrings.xml><?xml version="1.0" encoding="utf-8"?>
<sst xmlns="http://schemas.openxmlformats.org/spreadsheetml/2006/main" count="170" uniqueCount="127">
  <si>
    <t>тыс. руб.</t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</si>
  <si>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</si>
  <si>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</si>
  <si>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</si>
  <si>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</si>
  <si>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</si>
  <si>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</si>
  <si>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</si>
  <si>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</si>
  <si>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</si>
  <si>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</si>
  <si>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</si>
  <si>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</si>
  <si>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</si>
  <si>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</si>
  <si>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</si>
  <si>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</si>
  <si>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</si>
  <si>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</si>
  <si>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</si>
  <si>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</si>
  <si>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</si>
  <si>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</si>
  <si>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</si>
  <si>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</si>
  <si>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</si>
  <si>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</si>
  <si>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</si>
  <si>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</si>
  <si>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</si>
  <si>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</si>
  <si>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</si>
  <si>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</si>
  <si>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</si>
  <si>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</si>
  <si>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</si>
  <si>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</si>
  <si>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</si>
  <si>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</si>
  <si>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</si>
  <si>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</si>
  <si>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</si>
  <si>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</si>
  <si>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</si>
  <si>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</si>
  <si>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</si>
  <si>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</si>
  <si>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</si>
  <si>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</si>
  <si>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</si>
  <si>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</si>
  <si>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</si>
  <si>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</si>
  <si>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</si>
  <si>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</si>
  <si>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</si>
  <si>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</si>
  <si>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</si>
  <si>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</si>
  <si>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</si>
  <si>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</si>
  <si>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</si>
  <si>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</si>
  <si>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</si>
  <si>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</si>
  <si>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</si>
  <si>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</si>
  <si>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</si>
  <si>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</si>
  <si>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</si>
  <si>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</si>
  <si>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</si>
  <si>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</si>
  <si>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310</t>
  </si>
  <si>
    <t>Увеличение стоимости основных средств</t>
  </si>
  <si>
    <t>340</t>
  </si>
  <si>
    <t>Приложение 3</t>
  </si>
  <si>
    <t>Сведения об исполнении расходной части бюджета по экономической классификации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</si>
  <si>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</si>
  <si>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</si>
  <si>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</si>
  <si>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</si>
  <si>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</si>
  <si>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</si>
  <si>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</si>
  <si>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</si>
  <si>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остаток ассигнований</t>
  </si>
  <si>
    <t>Структура остатка</t>
  </si>
  <si>
    <t>0310</t>
  </si>
  <si>
    <t>291</t>
  </si>
  <si>
    <t>Налоги, пошлины и сборы</t>
  </si>
  <si>
    <t>227</t>
  </si>
  <si>
    <t>Страхование</t>
  </si>
  <si>
    <t>264</t>
  </si>
  <si>
    <t>Пенсии, пособия, выплачиваемые работодателями, нанимателями бывшим работникам</t>
  </si>
  <si>
    <t>297</t>
  </si>
  <si>
    <t>343</t>
  </si>
  <si>
    <t>346</t>
  </si>
  <si>
    <t>349</t>
  </si>
  <si>
    <t>Увеличение стоимости горюче-смазочных материалов</t>
  </si>
  <si>
    <t>Увеличение стоимости прочих материальных запасов однократного применения</t>
  </si>
  <si>
    <t>200</t>
  </si>
  <si>
    <t>Расходы</t>
  </si>
  <si>
    <t>Иные выплаты текущего характера организациям</t>
  </si>
  <si>
    <t>Итого</t>
  </si>
  <si>
    <t>266</t>
  </si>
  <si>
    <t>Социальные пособия и компенсации персоналу в денежной форме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</si>
  <si>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</si>
  <si>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</si>
  <si>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</si>
  <si>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</si>
  <si>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</si>
  <si>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</si>
  <si>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</si>
  <si>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</si>
  <si>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</si>
  <si>
    <t>к плану  2023 г.</t>
  </si>
  <si>
    <t>План 2023 г.</t>
  </si>
  <si>
    <t>344</t>
  </si>
  <si>
    <t>Увеличение стоимости строительных материалов</t>
  </si>
  <si>
    <t>к плану 1 полугодия 2023 г.</t>
  </si>
  <si>
    <t>МО Гостицкое сельское поселение на 01 июля 2023 г.</t>
  </si>
  <si>
    <t>Исполнение 1 полугодие 2022 г.</t>
  </si>
  <si>
    <t>План 1 полугодие 2023 г.</t>
  </si>
  <si>
    <t>Исполнение 1 полугодие 2023 г.</t>
  </si>
  <si>
    <t>0408</t>
  </si>
  <si>
    <t>Транспорт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</si>
</sst>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sz val="8"/>
      <name val="Arial Cyr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8"/>
      <color indexed="55"/>
      <name val="Arial Narrow"/>
      <family val="2"/>
    </font>
    <font>
      <b/>
      <sz val="11"/>
      <color indexed="10"/>
      <name val="Times New Roman"/>
      <family val="1"/>
    </font>
    <font>
      <b/>
      <sz val="8"/>
      <color indexed="10"/>
      <name val="Arial Cyr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22"/>
      <name val="Arial Cyr"/>
      <family val="0"/>
    </font>
    <font>
      <b/>
      <sz val="8"/>
      <color indexed="22"/>
      <name val="Arial Cyr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8"/>
      <color theme="0" tint="-0.24997000396251678"/>
      <name val="Arial Narrow"/>
      <family val="2"/>
    </font>
    <font>
      <sz val="8.5"/>
      <color rgb="FFFF0000"/>
      <name val="MS Sans Serif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8.5"/>
      <color rgb="FFFF0000"/>
      <name val="MS Sans Serif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0" tint="-0.1499900072813034"/>
      <name val="Arial Cyr"/>
      <family val="0"/>
    </font>
    <font>
      <b/>
      <sz val="8"/>
      <color theme="0" tint="-0.1499900072813034"/>
      <name val="Arial Cyr"/>
      <family val="0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49" fontId="62" fillId="0" borderId="15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 applyProtection="1">
      <alignment horizontal="right" vertical="center" wrapText="1"/>
      <protection/>
    </xf>
    <xf numFmtId="173" fontId="13" fillId="0" borderId="16" xfId="0" applyNumberFormat="1" applyFont="1" applyBorder="1" applyAlignment="1" applyProtection="1">
      <alignment horizontal="right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7" xfId="0" applyNumberFormat="1" applyFont="1" applyBorder="1" applyAlignment="1" applyProtection="1">
      <alignment horizontal="center"/>
      <protection/>
    </xf>
    <xf numFmtId="49" fontId="13" fillId="0" borderId="16" xfId="0" applyNumberFormat="1" applyFont="1" applyBorder="1" applyAlignment="1" applyProtection="1">
      <alignment horizontal="left"/>
      <protection/>
    </xf>
    <xf numFmtId="173" fontId="14" fillId="0" borderId="10" xfId="0" applyNumberFormat="1" applyFont="1" applyBorder="1" applyAlignment="1">
      <alignment horizontal="right" vertical="center" wrapText="1"/>
    </xf>
    <xf numFmtId="173" fontId="14" fillId="0" borderId="18" xfId="0" applyNumberFormat="1" applyFont="1" applyBorder="1" applyAlignment="1">
      <alignment horizontal="right" vertical="center" wrapText="1"/>
    </xf>
    <xf numFmtId="173" fontId="65" fillId="0" borderId="10" xfId="0" applyNumberFormat="1" applyFont="1" applyBorder="1" applyAlignment="1">
      <alignment horizontal="right" vertical="center" wrapTex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6" fillId="33" borderId="0" xfId="0" applyFont="1" applyFill="1" applyAlignment="1">
      <alignment horizontal="right"/>
    </xf>
    <xf numFmtId="0" fontId="5" fillId="33" borderId="13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173" fontId="70" fillId="33" borderId="16" xfId="0" applyNumberFormat="1" applyFont="1" applyFill="1" applyBorder="1" applyAlignment="1" applyProtection="1">
      <alignment horizontal="right" vertical="center" wrapText="1"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173" fontId="71" fillId="33" borderId="10" xfId="0" applyNumberFormat="1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 horizontal="center"/>
    </xf>
    <xf numFmtId="0" fontId="63" fillId="34" borderId="0" xfId="0" applyFont="1" applyFill="1" applyAlignment="1">
      <alignment horizontal="right"/>
    </xf>
    <xf numFmtId="0" fontId="63" fillId="34" borderId="13" xfId="0" applyFont="1" applyFill="1" applyBorder="1" applyAlignment="1">
      <alignment/>
    </xf>
    <xf numFmtId="49" fontId="62" fillId="34" borderId="11" xfId="0" applyNumberFormat="1" applyFont="1" applyFill="1" applyBorder="1" applyAlignment="1">
      <alignment horizontal="center" vertical="center" wrapText="1"/>
    </xf>
    <xf numFmtId="49" fontId="62" fillId="34" borderId="15" xfId="0" applyNumberFormat="1" applyFont="1" applyFill="1" applyBorder="1" applyAlignment="1">
      <alignment horizontal="center" vertical="center" wrapText="1"/>
    </xf>
    <xf numFmtId="49" fontId="62" fillId="34" borderId="19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49" fontId="72" fillId="34" borderId="16" xfId="0" applyNumberFormat="1" applyFont="1" applyFill="1" applyBorder="1" applyAlignment="1">
      <alignment horizontal="center" vertical="center" wrapText="1"/>
    </xf>
    <xf numFmtId="49" fontId="72" fillId="34" borderId="16" xfId="0" applyNumberFormat="1" applyFont="1" applyFill="1" applyBorder="1" applyAlignment="1">
      <alignment horizontal="left" vertical="center" wrapText="1"/>
    </xf>
    <xf numFmtId="173" fontId="13" fillId="34" borderId="16" xfId="0" applyNumberFormat="1" applyFont="1" applyFill="1" applyBorder="1" applyAlignment="1" applyProtection="1">
      <alignment horizontal="right" vertical="center" wrapText="1"/>
      <protection/>
    </xf>
    <xf numFmtId="49" fontId="73" fillId="34" borderId="10" xfId="0" applyNumberFormat="1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left" vertical="center" wrapText="1"/>
    </xf>
    <xf numFmtId="173" fontId="10" fillId="34" borderId="10" xfId="0" applyNumberFormat="1" applyFont="1" applyFill="1" applyBorder="1" applyAlignment="1" applyProtection="1">
      <alignment horizontal="right" vertical="center" wrapText="1"/>
      <protection/>
    </xf>
    <xf numFmtId="173" fontId="74" fillId="34" borderId="10" xfId="0" applyNumberFormat="1" applyFont="1" applyFill="1" applyBorder="1" applyAlignment="1" applyProtection="1">
      <alignment horizontal="right" vertical="center" wrapText="1"/>
      <protection/>
    </xf>
    <xf numFmtId="173" fontId="75" fillId="34" borderId="16" xfId="0" applyNumberFormat="1" applyFont="1" applyFill="1" applyBorder="1" applyAlignment="1" applyProtection="1">
      <alignment horizontal="right" vertical="center" wrapText="1"/>
      <protection/>
    </xf>
    <xf numFmtId="173" fontId="13" fillId="34" borderId="16" xfId="0" applyNumberFormat="1" applyFont="1" applyFill="1" applyBorder="1" applyAlignment="1" applyProtection="1">
      <alignment horizontal="right" wrapText="1"/>
      <protection/>
    </xf>
    <xf numFmtId="0" fontId="4" fillId="34" borderId="0" xfId="0" applyFont="1" applyFill="1" applyAlignment="1">
      <alignment/>
    </xf>
    <xf numFmtId="173" fontId="13" fillId="0" borderId="16" xfId="0" applyNumberFormat="1" applyFont="1" applyBorder="1" applyAlignment="1" applyProtection="1">
      <alignment horizontal="right" vertical="center" wrapText="1"/>
      <protection/>
    </xf>
    <xf numFmtId="0" fontId="62" fillId="34" borderId="19" xfId="0" applyFont="1" applyFill="1" applyBorder="1" applyAlignment="1">
      <alignment horizontal="center" wrapText="1"/>
    </xf>
    <xf numFmtId="0" fontId="62" fillId="34" borderId="20" xfId="0" applyFont="1" applyFill="1" applyBorder="1" applyAlignment="1">
      <alignment horizontal="center" wrapText="1"/>
    </xf>
    <xf numFmtId="0" fontId="62" fillId="34" borderId="21" xfId="0" applyFont="1" applyFill="1" applyBorder="1" applyAlignment="1">
      <alignment horizontal="center" wrapText="1"/>
    </xf>
    <xf numFmtId="0" fontId="64" fillId="34" borderId="0" xfId="0" applyFont="1" applyFill="1" applyAlignment="1">
      <alignment horizontal="center" wrapText="1"/>
    </xf>
    <xf numFmtId="0" fontId="76" fillId="34" borderId="0" xfId="0" applyFont="1" applyFill="1" applyAlignment="1">
      <alignment horizontal="center" wrapText="1"/>
    </xf>
    <xf numFmtId="0" fontId="77" fillId="34" borderId="0" xfId="0" applyFont="1" applyFill="1" applyAlignment="1">
      <alignment horizontal="center" wrapText="1"/>
    </xf>
    <xf numFmtId="0" fontId="64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38"/>
  <sheetViews>
    <sheetView showGridLines="0" tabSelected="1" view="pageBreakPreview" zoomScaleSheetLayoutView="100" workbookViewId="0" topLeftCell="B1">
      <selection activeCell="O11" sqref="O11"/>
    </sheetView>
  </sheetViews>
  <sheetFormatPr defaultColWidth="9.140625" defaultRowHeight="12.75" customHeight="1" outlineLevelRow="2"/>
  <cols>
    <col min="1" max="1" width="30.7109375" style="36" hidden="1" customWidth="1"/>
    <col min="2" max="2" width="6.7109375" style="63" customWidth="1"/>
    <col min="3" max="3" width="42.00390625" style="63" customWidth="1"/>
    <col min="4" max="4" width="12.140625" style="63" customWidth="1"/>
    <col min="5" max="5" width="12.28125" style="63" customWidth="1"/>
    <col min="6" max="6" width="10.140625" style="63" customWidth="1"/>
    <col min="7" max="7" width="12.421875" style="63" customWidth="1"/>
    <col min="8" max="8" width="11.00390625" style="63" customWidth="1"/>
    <col min="9" max="9" width="12.421875" style="63" customWidth="1"/>
    <col min="10" max="10" width="12.57421875" style="63" customWidth="1"/>
    <col min="11" max="11" width="11.57421875" style="63" customWidth="1"/>
    <col min="12" max="13" width="11.57421875" style="32" hidden="1" customWidth="1"/>
    <col min="14" max="16384" width="9.140625" style="36" customWidth="1"/>
  </cols>
  <sheetData>
    <row r="1" spans="1:13" s="27" customFormat="1" ht="10.5" customHeight="1">
      <c r="A1" s="26"/>
      <c r="B1" s="46"/>
      <c r="C1" s="46"/>
      <c r="D1" s="46"/>
      <c r="E1" s="46"/>
      <c r="F1" s="46"/>
      <c r="G1" s="46"/>
      <c r="H1" s="46"/>
      <c r="I1" s="46"/>
      <c r="J1" s="46"/>
      <c r="K1" s="46" t="s">
        <v>50</v>
      </c>
      <c r="L1" s="28"/>
      <c r="M1" s="28"/>
    </row>
    <row r="2" spans="1:13" s="30" customFormat="1" ht="0.75" customHeight="1">
      <c r="A2" s="29"/>
      <c r="B2" s="47"/>
      <c r="C2" s="47"/>
      <c r="D2" s="47"/>
      <c r="E2" s="47"/>
      <c r="F2" s="47"/>
      <c r="G2" s="47"/>
      <c r="H2" s="47"/>
      <c r="I2" s="47"/>
      <c r="J2" s="47"/>
      <c r="K2" s="47"/>
      <c r="L2" s="31"/>
      <c r="M2" s="31"/>
    </row>
    <row r="3" spans="1:13" s="30" customFormat="1" ht="12.75" customHeight="1">
      <c r="A3" s="29"/>
      <c r="B3" s="68" t="s">
        <v>52</v>
      </c>
      <c r="C3" s="69"/>
      <c r="D3" s="69"/>
      <c r="E3" s="69"/>
      <c r="F3" s="69"/>
      <c r="G3" s="69"/>
      <c r="H3" s="69"/>
      <c r="I3" s="69"/>
      <c r="J3" s="69"/>
      <c r="K3" s="69"/>
      <c r="L3" s="32"/>
      <c r="M3" s="32"/>
    </row>
    <row r="4" spans="1:13" s="34" customFormat="1" ht="15.75" customHeight="1">
      <c r="A4" s="33"/>
      <c r="B4" s="70" t="s">
        <v>121</v>
      </c>
      <c r="C4" s="70"/>
      <c r="D4" s="70"/>
      <c r="E4" s="70"/>
      <c r="F4" s="70"/>
      <c r="G4" s="70"/>
      <c r="H4" s="70"/>
      <c r="I4" s="70"/>
      <c r="J4" s="70"/>
      <c r="K4" s="70"/>
      <c r="L4" s="32"/>
      <c r="M4" s="32"/>
    </row>
    <row r="5" spans="1:13" ht="10.5" customHeight="1">
      <c r="A5" s="35"/>
      <c r="B5" s="46"/>
      <c r="C5" s="46"/>
      <c r="D5" s="46"/>
      <c r="E5" s="46"/>
      <c r="F5" s="46"/>
      <c r="G5" s="46"/>
      <c r="H5" s="46"/>
      <c r="I5" s="46"/>
      <c r="J5" s="46"/>
      <c r="K5" s="48" t="s">
        <v>49</v>
      </c>
      <c r="L5" s="37"/>
      <c r="M5" s="37"/>
    </row>
    <row r="6" spans="1:13" ht="12.75" customHeight="1">
      <c r="A6" s="38" t="s">
        <v>0</v>
      </c>
      <c r="B6" s="49"/>
      <c r="C6" s="49"/>
      <c r="D6" s="49"/>
      <c r="E6" s="49"/>
      <c r="F6" s="49"/>
      <c r="G6" s="49"/>
      <c r="H6" s="65" t="s">
        <v>48</v>
      </c>
      <c r="I6" s="66"/>
      <c r="J6" s="67"/>
      <c r="K6" s="49"/>
      <c r="L6" s="39"/>
      <c r="M6" s="39"/>
    </row>
    <row r="7" spans="1:13" ht="36.75" customHeight="1">
      <c r="A7" s="40" t="s">
        <v>1</v>
      </c>
      <c r="B7" s="50" t="s">
        <v>2</v>
      </c>
      <c r="C7" s="50" t="s">
        <v>3</v>
      </c>
      <c r="D7" s="50" t="s">
        <v>122</v>
      </c>
      <c r="E7" s="50" t="s">
        <v>117</v>
      </c>
      <c r="F7" s="50" t="s">
        <v>123</v>
      </c>
      <c r="G7" s="50" t="s">
        <v>124</v>
      </c>
      <c r="H7" s="51" t="s">
        <v>116</v>
      </c>
      <c r="I7" s="51" t="s">
        <v>120</v>
      </c>
      <c r="J7" s="52" t="s">
        <v>47</v>
      </c>
      <c r="K7" s="53" t="s">
        <v>51</v>
      </c>
      <c r="L7" s="41" t="s">
        <v>86</v>
      </c>
      <c r="M7" s="41" t="s">
        <v>87</v>
      </c>
    </row>
    <row r="8" spans="1:13" ht="12.75" outlineLevel="1">
      <c r="A8" s="42" t="s">
        <v>46</v>
      </c>
      <c r="B8" s="54" t="s">
        <v>4</v>
      </c>
      <c r="C8" s="55" t="s">
        <v>5</v>
      </c>
      <c r="D8" s="64">
        <v>3858.19465</v>
      </c>
      <c r="E8" s="64">
        <v>10937.64</v>
      </c>
      <c r="F8" s="64">
        <v>7216.537</v>
      </c>
      <c r="G8" s="64">
        <v>4873.744</v>
      </c>
      <c r="H8" s="56">
        <f>G8/E8*100</f>
        <v>44.559374782859926</v>
      </c>
      <c r="I8" s="56">
        <f aca="true" t="shared" si="0" ref="I8:I38">G8/F8*100</f>
        <v>67.53577235175264</v>
      </c>
      <c r="J8" s="56">
        <f aca="true" t="shared" si="1" ref="J8:J38">G8/D8*100</f>
        <v>126.32187958686842</v>
      </c>
      <c r="K8" s="56">
        <f aca="true" t="shared" si="2" ref="K8:K19">G8/$G$38*100</f>
        <v>47.548234871740334</v>
      </c>
      <c r="L8" s="43">
        <f>F8-G8</f>
        <v>2342.7930000000006</v>
      </c>
      <c r="M8" s="43">
        <f aca="true" t="shared" si="3" ref="M8:M20">L8/$L$38*100</f>
        <v>51.72582580964805</v>
      </c>
    </row>
    <row r="9" spans="1:13" ht="35.25" customHeight="1" outlineLevel="2">
      <c r="A9" s="44" t="s">
        <v>46</v>
      </c>
      <c r="B9" s="57" t="s">
        <v>6</v>
      </c>
      <c r="C9" s="58" t="s">
        <v>7</v>
      </c>
      <c r="D9" s="17">
        <v>72.7812</v>
      </c>
      <c r="E9" s="17">
        <v>150.8</v>
      </c>
      <c r="F9" s="17">
        <v>149.2</v>
      </c>
      <c r="G9" s="17">
        <v>148.86</v>
      </c>
      <c r="H9" s="59">
        <f aca="true" t="shared" si="4" ref="H9:H38">G9/E9*100</f>
        <v>98.71352785145888</v>
      </c>
      <c r="I9" s="59">
        <f t="shared" si="0"/>
        <v>99.7721179624665</v>
      </c>
      <c r="J9" s="59">
        <f t="shared" si="1"/>
        <v>204.53084038185688</v>
      </c>
      <c r="K9" s="59">
        <f t="shared" si="2"/>
        <v>1.4522778059346713</v>
      </c>
      <c r="L9" s="45">
        <f>F9-G9</f>
        <v>0.339999999999975</v>
      </c>
      <c r="M9" s="45">
        <f t="shared" si="3"/>
        <v>0.007506758290330831</v>
      </c>
    </row>
    <row r="10" spans="1:13" ht="38.25" outlineLevel="2">
      <c r="A10" s="44" t="s">
        <v>46</v>
      </c>
      <c r="B10" s="57" t="s">
        <v>8</v>
      </c>
      <c r="C10" s="58" t="s">
        <v>9</v>
      </c>
      <c r="D10" s="17">
        <v>3421.47502</v>
      </c>
      <c r="E10" s="17">
        <v>8616.503</v>
      </c>
      <c r="F10" s="17">
        <v>5335.6</v>
      </c>
      <c r="G10" s="17">
        <v>4322.77</v>
      </c>
      <c r="H10" s="59">
        <f t="shared" si="4"/>
        <v>50.16849643062853</v>
      </c>
      <c r="I10" s="59">
        <f t="shared" si="0"/>
        <v>81.01750506034936</v>
      </c>
      <c r="J10" s="59">
        <f t="shared" si="1"/>
        <v>126.34229315519015</v>
      </c>
      <c r="K10" s="59">
        <f t="shared" si="2"/>
        <v>42.172933838238734</v>
      </c>
      <c r="L10" s="45">
        <f>F10-G10</f>
        <v>1012.8299999999999</v>
      </c>
      <c r="M10" s="45">
        <f t="shared" si="3"/>
        <v>22.36197058587157</v>
      </c>
    </row>
    <row r="11" spans="1:13" ht="38.25" outlineLevel="2">
      <c r="A11" s="44" t="s">
        <v>46</v>
      </c>
      <c r="B11" s="57" t="s">
        <v>10</v>
      </c>
      <c r="C11" s="58" t="s">
        <v>11</v>
      </c>
      <c r="D11" s="17">
        <v>209.5</v>
      </c>
      <c r="E11" s="17">
        <v>560.8</v>
      </c>
      <c r="F11" s="17">
        <v>285.4</v>
      </c>
      <c r="G11" s="17">
        <v>285.4</v>
      </c>
      <c r="H11" s="59">
        <f t="shared" si="4"/>
        <v>50.89158345221113</v>
      </c>
      <c r="I11" s="59">
        <f t="shared" si="0"/>
        <v>100</v>
      </c>
      <c r="J11" s="59">
        <f t="shared" si="1"/>
        <v>136.2291169451074</v>
      </c>
      <c r="K11" s="59">
        <f t="shared" si="2"/>
        <v>2.7843617211726124</v>
      </c>
      <c r="L11" s="45">
        <f>F11-G11</f>
        <v>0</v>
      </c>
      <c r="M11" s="45">
        <f t="shared" si="3"/>
        <v>0</v>
      </c>
    </row>
    <row r="12" spans="1:13" ht="12.75" outlineLevel="2">
      <c r="A12" s="44" t="s">
        <v>46</v>
      </c>
      <c r="B12" s="57" t="s">
        <v>12</v>
      </c>
      <c r="C12" s="58" t="s">
        <v>13</v>
      </c>
      <c r="D12" s="17">
        <v>0</v>
      </c>
      <c r="E12" s="17">
        <v>86.08</v>
      </c>
      <c r="F12" s="17">
        <v>0</v>
      </c>
      <c r="G12" s="17">
        <v>0</v>
      </c>
      <c r="H12" s="59">
        <f t="shared" si="4"/>
        <v>0</v>
      </c>
      <c r="I12" s="60" t="e">
        <f t="shared" si="0"/>
        <v>#DIV/0!</v>
      </c>
      <c r="J12" s="60" t="e">
        <f t="shared" si="1"/>
        <v>#DIV/0!</v>
      </c>
      <c r="K12" s="59">
        <f t="shared" si="2"/>
        <v>0</v>
      </c>
      <c r="L12" s="45">
        <f>F12-G12</f>
        <v>0</v>
      </c>
      <c r="M12" s="45">
        <f t="shared" si="3"/>
        <v>0</v>
      </c>
    </row>
    <row r="13" spans="1:13" ht="12.75" outlineLevel="2">
      <c r="A13" s="44" t="s">
        <v>46</v>
      </c>
      <c r="B13" s="57" t="s">
        <v>14</v>
      </c>
      <c r="C13" s="58" t="s">
        <v>15</v>
      </c>
      <c r="D13" s="17">
        <v>154.43843</v>
      </c>
      <c r="E13" s="17">
        <v>1523.457</v>
      </c>
      <c r="F13" s="17">
        <v>1446.337</v>
      </c>
      <c r="G13" s="17">
        <v>116.714</v>
      </c>
      <c r="H13" s="59">
        <f t="shared" si="4"/>
        <v>7.661128604220532</v>
      </c>
      <c r="I13" s="59">
        <f t="shared" si="0"/>
        <v>8.06962692650468</v>
      </c>
      <c r="J13" s="59">
        <f t="shared" si="1"/>
        <v>75.57315883099821</v>
      </c>
      <c r="K13" s="59">
        <f t="shared" si="2"/>
        <v>1.1386615063943248</v>
      </c>
      <c r="L13" s="45">
        <f>F13-G13</f>
        <v>1329.623</v>
      </c>
      <c r="M13" s="45">
        <f t="shared" si="3"/>
        <v>29.356348465486132</v>
      </c>
    </row>
    <row r="14" spans="1:13" ht="12.75" outlineLevel="1">
      <c r="A14" s="42" t="s">
        <v>46</v>
      </c>
      <c r="B14" s="54" t="s">
        <v>16</v>
      </c>
      <c r="C14" s="55" t="s">
        <v>17</v>
      </c>
      <c r="D14" s="64">
        <v>63.55181</v>
      </c>
      <c r="E14" s="64">
        <v>161.7</v>
      </c>
      <c r="F14" s="64">
        <v>81.42</v>
      </c>
      <c r="G14" s="64">
        <v>72.398</v>
      </c>
      <c r="H14" s="56">
        <f t="shared" si="4"/>
        <v>44.7730364873222</v>
      </c>
      <c r="I14" s="56">
        <f t="shared" si="0"/>
        <v>88.91918447555882</v>
      </c>
      <c r="J14" s="56">
        <f t="shared" si="1"/>
        <v>113.91965075424287</v>
      </c>
      <c r="K14" s="56">
        <f t="shared" si="2"/>
        <v>0.7063147158004722</v>
      </c>
      <c r="L14" s="43">
        <f>F14-G14</f>
        <v>9.022000000000006</v>
      </c>
      <c r="M14" s="43">
        <f t="shared" si="3"/>
        <v>0.19919403910402875</v>
      </c>
    </row>
    <row r="15" spans="1:13" ht="35.25" customHeight="1" outlineLevel="2">
      <c r="A15" s="44" t="s">
        <v>46</v>
      </c>
      <c r="B15" s="57" t="s">
        <v>18</v>
      </c>
      <c r="C15" s="58" t="s">
        <v>19</v>
      </c>
      <c r="D15" s="17">
        <v>63.55181</v>
      </c>
      <c r="E15" s="17">
        <v>161.7</v>
      </c>
      <c r="F15" s="17">
        <v>81.42</v>
      </c>
      <c r="G15" s="17">
        <v>72.398</v>
      </c>
      <c r="H15" s="59">
        <f t="shared" si="4"/>
        <v>44.7730364873222</v>
      </c>
      <c r="I15" s="59">
        <f t="shared" si="0"/>
        <v>88.91918447555882</v>
      </c>
      <c r="J15" s="59">
        <f t="shared" si="1"/>
        <v>113.91965075424287</v>
      </c>
      <c r="K15" s="59">
        <f t="shared" si="2"/>
        <v>0.7063147158004722</v>
      </c>
      <c r="L15" s="45">
        <f>F15-G15</f>
        <v>9.022000000000006</v>
      </c>
      <c r="M15" s="45">
        <f t="shared" si="3"/>
        <v>0.19919403910402875</v>
      </c>
    </row>
    <row r="16" spans="1:13" ht="24" customHeight="1" outlineLevel="1">
      <c r="A16" s="42" t="s">
        <v>46</v>
      </c>
      <c r="B16" s="54" t="s">
        <v>20</v>
      </c>
      <c r="C16" s="55" t="s">
        <v>21</v>
      </c>
      <c r="D16" s="64">
        <v>102.39264</v>
      </c>
      <c r="E16" s="64">
        <v>282.9</v>
      </c>
      <c r="F16" s="64">
        <v>220.1</v>
      </c>
      <c r="G16" s="64">
        <v>176.528</v>
      </c>
      <c r="H16" s="56">
        <f t="shared" si="4"/>
        <v>62.3994344291269</v>
      </c>
      <c r="I16" s="56">
        <f t="shared" si="0"/>
        <v>80.20354384370741</v>
      </c>
      <c r="J16" s="56">
        <f t="shared" si="1"/>
        <v>172.40301646680854</v>
      </c>
      <c r="K16" s="56">
        <f t="shared" si="2"/>
        <v>1.7222067481259948</v>
      </c>
      <c r="L16" s="43">
        <f>F16-G16</f>
        <v>43.572</v>
      </c>
      <c r="M16" s="43">
        <f t="shared" si="3"/>
        <v>0.9620131536068208</v>
      </c>
    </row>
    <row r="17" spans="1:13" ht="35.25" customHeight="1" outlineLevel="2">
      <c r="A17" s="44" t="s">
        <v>46</v>
      </c>
      <c r="B17" s="57" t="s">
        <v>88</v>
      </c>
      <c r="C17" s="58" t="s">
        <v>107</v>
      </c>
      <c r="D17" s="17">
        <v>102.39264</v>
      </c>
      <c r="E17" s="17">
        <v>274</v>
      </c>
      <c r="F17" s="17">
        <v>212.3</v>
      </c>
      <c r="G17" s="17">
        <v>176.528</v>
      </c>
      <c r="H17" s="59">
        <f t="shared" si="4"/>
        <v>64.42627737226277</v>
      </c>
      <c r="I17" s="59">
        <f t="shared" si="0"/>
        <v>83.1502590673575</v>
      </c>
      <c r="J17" s="59">
        <f t="shared" si="1"/>
        <v>172.40301646680854</v>
      </c>
      <c r="K17" s="59">
        <f t="shared" si="2"/>
        <v>1.7222067481259948</v>
      </c>
      <c r="L17" s="45">
        <f>F17-G17</f>
        <v>35.77200000000002</v>
      </c>
      <c r="M17" s="45">
        <f t="shared" si="3"/>
        <v>0.7897992869462775</v>
      </c>
    </row>
    <row r="18" spans="1:13" ht="35.25" customHeight="1" outlineLevel="2">
      <c r="A18" s="44"/>
      <c r="B18" s="57" t="s">
        <v>78</v>
      </c>
      <c r="C18" s="58" t="s">
        <v>79</v>
      </c>
      <c r="D18" s="17">
        <v>0</v>
      </c>
      <c r="E18" s="17">
        <v>8.9</v>
      </c>
      <c r="F18" s="17">
        <v>7.8</v>
      </c>
      <c r="G18" s="17">
        <v>0</v>
      </c>
      <c r="H18" s="59">
        <f t="shared" si="4"/>
        <v>0</v>
      </c>
      <c r="I18" s="60">
        <f t="shared" si="0"/>
        <v>0</v>
      </c>
      <c r="J18" s="60" t="e">
        <f t="shared" si="1"/>
        <v>#DIV/0!</v>
      </c>
      <c r="K18" s="59">
        <f t="shared" si="2"/>
        <v>0</v>
      </c>
      <c r="L18" s="45">
        <f>F18-G18</f>
        <v>7.8</v>
      </c>
      <c r="M18" s="45">
        <f t="shared" si="3"/>
        <v>0.1722138666605435</v>
      </c>
    </row>
    <row r="19" spans="1:13" ht="12.75" outlineLevel="1">
      <c r="A19" s="42" t="s">
        <v>46</v>
      </c>
      <c r="B19" s="54" t="s">
        <v>22</v>
      </c>
      <c r="C19" s="55" t="s">
        <v>23</v>
      </c>
      <c r="D19" s="56">
        <v>343.6</v>
      </c>
      <c r="E19" s="64">
        <v>1874.17</v>
      </c>
      <c r="F19" s="64">
        <v>1686.472</v>
      </c>
      <c r="G19" s="64">
        <v>984.135</v>
      </c>
      <c r="H19" s="56">
        <f t="shared" si="4"/>
        <v>52.51044462348666</v>
      </c>
      <c r="I19" s="56">
        <f t="shared" si="0"/>
        <v>58.35465990541201</v>
      </c>
      <c r="J19" s="56">
        <f t="shared" si="1"/>
        <v>286.41880093131545</v>
      </c>
      <c r="K19" s="56">
        <f t="shared" si="2"/>
        <v>9.601218719222876</v>
      </c>
      <c r="L19" s="43">
        <f>F19-G19</f>
        <v>702.337</v>
      </c>
      <c r="M19" s="43">
        <f t="shared" si="3"/>
        <v>15.506688521636683</v>
      </c>
    </row>
    <row r="20" spans="1:13" ht="12.75" outlineLevel="2">
      <c r="A20" s="44"/>
      <c r="B20" s="57" t="s">
        <v>125</v>
      </c>
      <c r="C20" s="58" t="s">
        <v>126</v>
      </c>
      <c r="D20" s="59">
        <v>39.5</v>
      </c>
      <c r="E20" s="59">
        <v>0</v>
      </c>
      <c r="F20" s="59">
        <v>0</v>
      </c>
      <c r="G20" s="59">
        <v>0</v>
      </c>
      <c r="H20" s="60" t="e">
        <f t="shared" si="4"/>
        <v>#DIV/0!</v>
      </c>
      <c r="I20" s="60" t="e">
        <f t="shared" si="0"/>
        <v>#DIV/0!</v>
      </c>
      <c r="J20" s="59">
        <f t="shared" si="1"/>
        <v>0</v>
      </c>
      <c r="K20" s="59">
        <f aca="true" t="shared" si="5" ref="K20:K38">G20/$G$38*100</f>
        <v>0</v>
      </c>
      <c r="L20" s="45">
        <f>F20-G20</f>
        <v>0</v>
      </c>
      <c r="M20" s="45">
        <f t="shared" si="3"/>
        <v>0</v>
      </c>
    </row>
    <row r="21" spans="1:13" ht="12.75" outlineLevel="2">
      <c r="A21" s="44" t="s">
        <v>46</v>
      </c>
      <c r="B21" s="57" t="s">
        <v>24</v>
      </c>
      <c r="C21" s="58" t="s">
        <v>25</v>
      </c>
      <c r="D21" s="59">
        <v>236.5</v>
      </c>
      <c r="E21" s="17">
        <v>1845.67</v>
      </c>
      <c r="F21" s="17">
        <v>1686.472</v>
      </c>
      <c r="G21" s="17">
        <v>984.135</v>
      </c>
      <c r="H21" s="59">
        <f t="shared" si="4"/>
        <v>53.321287120666206</v>
      </c>
      <c r="I21" s="59">
        <f t="shared" si="0"/>
        <v>58.35465990541201</v>
      </c>
      <c r="J21" s="59">
        <f t="shared" si="1"/>
        <v>416.1247357293869</v>
      </c>
      <c r="K21" s="59">
        <f t="shared" si="5"/>
        <v>9.601218719222876</v>
      </c>
      <c r="L21" s="45">
        <f>F21-G21</f>
        <v>702.337</v>
      </c>
      <c r="M21" s="45">
        <f aca="true" t="shared" si="6" ref="M21:M38">L21/$L$38*100</f>
        <v>15.506688521636683</v>
      </c>
    </row>
    <row r="22" spans="1:13" ht="12.75" outlineLevel="2">
      <c r="A22" s="44"/>
      <c r="B22" s="57" t="s">
        <v>80</v>
      </c>
      <c r="C22" s="58" t="s">
        <v>81</v>
      </c>
      <c r="D22" s="59">
        <v>67.6</v>
      </c>
      <c r="E22" s="17">
        <v>28.5</v>
      </c>
      <c r="F22" s="17">
        <v>0</v>
      </c>
      <c r="G22" s="17">
        <v>0</v>
      </c>
      <c r="H22" s="59">
        <f t="shared" si="4"/>
        <v>0</v>
      </c>
      <c r="I22" s="60" t="e">
        <f t="shared" si="0"/>
        <v>#DIV/0!</v>
      </c>
      <c r="J22" s="60">
        <f t="shared" si="1"/>
        <v>0</v>
      </c>
      <c r="K22" s="59">
        <f t="shared" si="5"/>
        <v>0</v>
      </c>
      <c r="L22" s="45">
        <f>F22-G22</f>
        <v>0</v>
      </c>
      <c r="M22" s="45">
        <f t="shared" si="6"/>
        <v>0</v>
      </c>
    </row>
    <row r="23" spans="1:13" ht="12" customHeight="1" outlineLevel="1">
      <c r="A23" s="42" t="s">
        <v>46</v>
      </c>
      <c r="B23" s="54" t="s">
        <v>26</v>
      </c>
      <c r="C23" s="55" t="s">
        <v>27</v>
      </c>
      <c r="D23" s="56">
        <v>989.3</v>
      </c>
      <c r="E23" s="64">
        <v>4170.153</v>
      </c>
      <c r="F23" s="64">
        <v>2398.424</v>
      </c>
      <c r="G23" s="64">
        <v>1815.168</v>
      </c>
      <c r="H23" s="56">
        <f t="shared" si="4"/>
        <v>43.527611576841416</v>
      </c>
      <c r="I23" s="56">
        <f t="shared" si="0"/>
        <v>75.68169764812225</v>
      </c>
      <c r="J23" s="56">
        <f t="shared" si="1"/>
        <v>183.4800363893662</v>
      </c>
      <c r="K23" s="56">
        <f t="shared" si="5"/>
        <v>17.70877469060073</v>
      </c>
      <c r="L23" s="43">
        <f>F23-G23</f>
        <v>583.2560000000001</v>
      </c>
      <c r="M23" s="43">
        <f t="shared" si="6"/>
        <v>12.877534745251534</v>
      </c>
    </row>
    <row r="24" spans="1:13" ht="12.75" outlineLevel="2">
      <c r="A24" s="44" t="s">
        <v>46</v>
      </c>
      <c r="B24" s="57" t="s">
        <v>28</v>
      </c>
      <c r="C24" s="58" t="s">
        <v>29</v>
      </c>
      <c r="D24" s="59">
        <v>181.2</v>
      </c>
      <c r="E24" s="17">
        <v>1067.9</v>
      </c>
      <c r="F24" s="17">
        <v>359.5</v>
      </c>
      <c r="G24" s="17">
        <v>317.035</v>
      </c>
      <c r="H24" s="59">
        <f t="shared" si="4"/>
        <v>29.687704841277274</v>
      </c>
      <c r="I24" s="59">
        <f t="shared" si="0"/>
        <v>88.18776077885954</v>
      </c>
      <c r="J24" s="59">
        <f t="shared" si="1"/>
        <v>174.9641280353201</v>
      </c>
      <c r="K24" s="59">
        <f t="shared" si="5"/>
        <v>3.0929927059283786</v>
      </c>
      <c r="L24" s="45">
        <f>F24-G24</f>
        <v>42.464999999999975</v>
      </c>
      <c r="M24" s="45">
        <f t="shared" si="6"/>
        <v>0.9375720317615353</v>
      </c>
    </row>
    <row r="25" spans="1:13" ht="12.75" outlineLevel="2">
      <c r="A25" s="44" t="s">
        <v>46</v>
      </c>
      <c r="B25" s="57" t="s">
        <v>30</v>
      </c>
      <c r="C25" s="58" t="s">
        <v>31</v>
      </c>
      <c r="D25" s="59">
        <v>293.8</v>
      </c>
      <c r="E25" s="17">
        <v>183.5</v>
      </c>
      <c r="F25" s="17">
        <v>183.5</v>
      </c>
      <c r="G25" s="17">
        <v>107.81</v>
      </c>
      <c r="H25" s="59">
        <f t="shared" si="4"/>
        <v>58.75204359673024</v>
      </c>
      <c r="I25" s="59">
        <f t="shared" si="0"/>
        <v>58.75204359673024</v>
      </c>
      <c r="J25" s="59">
        <f t="shared" si="1"/>
        <v>36.69503063308373</v>
      </c>
      <c r="K25" s="59">
        <f t="shared" si="5"/>
        <v>1.0517941035725975</v>
      </c>
      <c r="L25" s="45">
        <f>F25-G25</f>
        <v>75.69</v>
      </c>
      <c r="M25" s="45">
        <f t="shared" si="6"/>
        <v>1.6711368676328893</v>
      </c>
    </row>
    <row r="26" spans="1:13" ht="12.75" outlineLevel="2">
      <c r="A26" s="44" t="s">
        <v>46</v>
      </c>
      <c r="B26" s="57" t="s">
        <v>32</v>
      </c>
      <c r="C26" s="58" t="s">
        <v>33</v>
      </c>
      <c r="D26" s="59">
        <v>514.3</v>
      </c>
      <c r="E26" s="17">
        <v>2918.753</v>
      </c>
      <c r="F26" s="17">
        <v>1855.424</v>
      </c>
      <c r="G26" s="17">
        <v>1390.323</v>
      </c>
      <c r="H26" s="59">
        <f t="shared" si="4"/>
        <v>47.63414375933832</v>
      </c>
      <c r="I26" s="59">
        <f t="shared" si="0"/>
        <v>74.93289943430722</v>
      </c>
      <c r="J26" s="59">
        <f t="shared" si="1"/>
        <v>270.3330740812756</v>
      </c>
      <c r="K26" s="59">
        <f t="shared" si="5"/>
        <v>13.563987881099756</v>
      </c>
      <c r="L26" s="45">
        <f>F26-G26</f>
        <v>465.1009999999999</v>
      </c>
      <c r="M26" s="45">
        <f t="shared" si="6"/>
        <v>10.268825845857105</v>
      </c>
    </row>
    <row r="27" spans="1:13" ht="12.75" outlineLevel="1">
      <c r="A27" s="42" t="s">
        <v>46</v>
      </c>
      <c r="B27" s="54" t="s">
        <v>34</v>
      </c>
      <c r="C27" s="55" t="s">
        <v>35</v>
      </c>
      <c r="D27" s="56">
        <v>35.3</v>
      </c>
      <c r="E27" s="64">
        <v>105.2</v>
      </c>
      <c r="F27" s="64">
        <v>105.2</v>
      </c>
      <c r="G27" s="64">
        <v>40.495</v>
      </c>
      <c r="H27" s="56">
        <f t="shared" si="4"/>
        <v>38.493346007604565</v>
      </c>
      <c r="I27" s="56">
        <f t="shared" si="0"/>
        <v>38.493346007604565</v>
      </c>
      <c r="J27" s="56">
        <f t="shared" si="1"/>
        <v>114.71671388101983</v>
      </c>
      <c r="K27" s="56">
        <f t="shared" si="5"/>
        <v>0.39506912368214764</v>
      </c>
      <c r="L27" s="43">
        <f>F27-G27</f>
        <v>64.70500000000001</v>
      </c>
      <c r="M27" s="43">
        <f t="shared" si="6"/>
        <v>1.4286023387526243</v>
      </c>
    </row>
    <row r="28" spans="1:13" ht="25.5" outlineLevel="2">
      <c r="A28" s="44"/>
      <c r="B28" s="57" t="s">
        <v>108</v>
      </c>
      <c r="C28" s="58" t="s">
        <v>109</v>
      </c>
      <c r="D28" s="59">
        <v>19.3</v>
      </c>
      <c r="E28" s="17">
        <v>36.5</v>
      </c>
      <c r="F28" s="17">
        <v>36.5</v>
      </c>
      <c r="G28" s="17">
        <v>23.9</v>
      </c>
      <c r="H28" s="59">
        <f t="shared" si="4"/>
        <v>65.47945205479452</v>
      </c>
      <c r="I28" s="59">
        <f t="shared" si="0"/>
        <v>65.47945205479452</v>
      </c>
      <c r="J28" s="59">
        <f t="shared" si="1"/>
        <v>123.83419689119171</v>
      </c>
      <c r="K28" s="59">
        <f t="shared" si="5"/>
        <v>0.23316834315355792</v>
      </c>
      <c r="L28" s="45">
        <f>F28-G28</f>
        <v>12.600000000000001</v>
      </c>
      <c r="M28" s="45">
        <f t="shared" si="6"/>
        <v>0.27819163075933956</v>
      </c>
    </row>
    <row r="29" spans="1:13" ht="12.75" outlineLevel="2">
      <c r="A29" s="44" t="s">
        <v>46</v>
      </c>
      <c r="B29" s="57" t="s">
        <v>36</v>
      </c>
      <c r="C29" s="58" t="s">
        <v>37</v>
      </c>
      <c r="D29" s="59">
        <v>16</v>
      </c>
      <c r="E29" s="17">
        <v>68.7</v>
      </c>
      <c r="F29" s="17">
        <v>68.7</v>
      </c>
      <c r="G29" s="17">
        <v>16.595</v>
      </c>
      <c r="H29" s="59">
        <f t="shared" si="4"/>
        <v>24.155749636098978</v>
      </c>
      <c r="I29" s="59">
        <f t="shared" si="0"/>
        <v>24.155749636098978</v>
      </c>
      <c r="J29" s="60">
        <f t="shared" si="1"/>
        <v>103.71875</v>
      </c>
      <c r="K29" s="59">
        <f t="shared" si="5"/>
        <v>0.1619007805285897</v>
      </c>
      <c r="L29" s="45">
        <f>F29-G29</f>
        <v>52.105000000000004</v>
      </c>
      <c r="M29" s="45">
        <f t="shared" si="6"/>
        <v>1.1504107079932844</v>
      </c>
    </row>
    <row r="30" spans="1:13" ht="10.5" customHeight="1" outlineLevel="1">
      <c r="A30" s="42" t="s">
        <v>46</v>
      </c>
      <c r="B30" s="54" t="s">
        <v>38</v>
      </c>
      <c r="C30" s="55" t="s">
        <v>39</v>
      </c>
      <c r="D30" s="56">
        <v>1848.7</v>
      </c>
      <c r="E30" s="64">
        <v>4756.354</v>
      </c>
      <c r="F30" s="64">
        <v>2875.104</v>
      </c>
      <c r="G30" s="64">
        <v>2130.991</v>
      </c>
      <c r="H30" s="56">
        <f t="shared" si="4"/>
        <v>44.803036107068564</v>
      </c>
      <c r="I30" s="56">
        <f t="shared" si="0"/>
        <v>74.11874492192283</v>
      </c>
      <c r="J30" s="56">
        <f t="shared" si="1"/>
        <v>115.26970303456483</v>
      </c>
      <c r="K30" s="56">
        <f t="shared" si="5"/>
        <v>20.789943127411867</v>
      </c>
      <c r="L30" s="43">
        <f>F30-G30</f>
        <v>744.1129999999998</v>
      </c>
      <c r="M30" s="43">
        <f t="shared" si="6"/>
        <v>16.429048328509868</v>
      </c>
    </row>
    <row r="31" spans="1:13" ht="12.75" outlineLevel="2">
      <c r="A31" s="44" t="s">
        <v>46</v>
      </c>
      <c r="B31" s="57" t="s">
        <v>40</v>
      </c>
      <c r="C31" s="58" t="s">
        <v>41</v>
      </c>
      <c r="D31" s="59">
        <v>1848.7</v>
      </c>
      <c r="E31" s="17">
        <v>4756.354</v>
      </c>
      <c r="F31" s="17">
        <v>2875.104</v>
      </c>
      <c r="G31" s="17">
        <v>2130.991</v>
      </c>
      <c r="H31" s="59">
        <f t="shared" si="4"/>
        <v>44.803036107068564</v>
      </c>
      <c r="I31" s="59">
        <f t="shared" si="0"/>
        <v>74.11874492192283</v>
      </c>
      <c r="J31" s="59">
        <f t="shared" si="1"/>
        <v>115.26970303456483</v>
      </c>
      <c r="K31" s="59">
        <f t="shared" si="5"/>
        <v>20.789943127411867</v>
      </c>
      <c r="L31" s="45">
        <f>F31-G31</f>
        <v>744.1129999999998</v>
      </c>
      <c r="M31" s="45">
        <f t="shared" si="6"/>
        <v>16.429048328509868</v>
      </c>
    </row>
    <row r="32" spans="1:13" ht="12.75" outlineLevel="1">
      <c r="A32" s="42"/>
      <c r="B32" s="54" t="s">
        <v>82</v>
      </c>
      <c r="C32" s="55" t="s">
        <v>83</v>
      </c>
      <c r="D32" s="56">
        <v>150.6</v>
      </c>
      <c r="E32" s="64">
        <v>332.4</v>
      </c>
      <c r="F32" s="64">
        <v>166.2</v>
      </c>
      <c r="G32" s="64">
        <v>156.646</v>
      </c>
      <c r="H32" s="56">
        <f t="shared" si="4"/>
        <v>47.12575210589651</v>
      </c>
      <c r="I32" s="56">
        <f t="shared" si="0"/>
        <v>94.25150421179302</v>
      </c>
      <c r="J32" s="56">
        <f t="shared" si="1"/>
        <v>104.01460823373174</v>
      </c>
      <c r="K32" s="56">
        <f t="shared" si="5"/>
        <v>1.5282380034155747</v>
      </c>
      <c r="L32" s="43">
        <f>F32-G32</f>
        <v>9.554000000000002</v>
      </c>
      <c r="M32" s="43">
        <f t="shared" si="6"/>
        <v>0.2109399079583119</v>
      </c>
    </row>
    <row r="33" spans="1:13" ht="12.75" outlineLevel="2">
      <c r="A33" s="44"/>
      <c r="B33" s="57" t="s">
        <v>84</v>
      </c>
      <c r="C33" s="58" t="s">
        <v>85</v>
      </c>
      <c r="D33" s="59">
        <v>150.6</v>
      </c>
      <c r="E33" s="17">
        <v>332.4</v>
      </c>
      <c r="F33" s="17">
        <v>166.2</v>
      </c>
      <c r="G33" s="17">
        <v>156.646</v>
      </c>
      <c r="H33" s="59">
        <f t="shared" si="4"/>
        <v>47.12575210589651</v>
      </c>
      <c r="I33" s="59">
        <f t="shared" si="0"/>
        <v>94.25150421179302</v>
      </c>
      <c r="J33" s="59">
        <f t="shared" si="1"/>
        <v>104.01460823373174</v>
      </c>
      <c r="K33" s="59">
        <f t="shared" si="5"/>
        <v>1.5282380034155747</v>
      </c>
      <c r="L33" s="45">
        <f>F33-G33</f>
        <v>9.554000000000002</v>
      </c>
      <c r="M33" s="45">
        <f t="shared" si="6"/>
        <v>0.2109399079583119</v>
      </c>
    </row>
    <row r="34" spans="1:13" ht="12.75" outlineLevel="1">
      <c r="A34" s="42"/>
      <c r="B34" s="54" t="s">
        <v>110</v>
      </c>
      <c r="C34" s="55" t="s">
        <v>111</v>
      </c>
      <c r="D34" s="56">
        <v>27.3</v>
      </c>
      <c r="E34" s="64">
        <v>59.7</v>
      </c>
      <c r="F34" s="64">
        <v>29.9</v>
      </c>
      <c r="G34" s="64">
        <v>0</v>
      </c>
      <c r="H34" s="56">
        <f t="shared" si="4"/>
        <v>0</v>
      </c>
      <c r="I34" s="56">
        <f t="shared" si="0"/>
        <v>0</v>
      </c>
      <c r="J34" s="56">
        <f t="shared" si="1"/>
        <v>0</v>
      </c>
      <c r="K34" s="56">
        <f t="shared" si="5"/>
        <v>0</v>
      </c>
      <c r="L34" s="43">
        <f>F34-G34</f>
        <v>29.9</v>
      </c>
      <c r="M34" s="43">
        <f t="shared" si="6"/>
        <v>0.6601531555320833</v>
      </c>
    </row>
    <row r="35" spans="1:13" ht="12.75" outlineLevel="2">
      <c r="A35" s="44"/>
      <c r="B35" s="57" t="s">
        <v>112</v>
      </c>
      <c r="C35" s="58" t="s">
        <v>113</v>
      </c>
      <c r="D35" s="59">
        <v>27.3</v>
      </c>
      <c r="E35" s="17">
        <v>59.7</v>
      </c>
      <c r="F35" s="17">
        <v>29.9</v>
      </c>
      <c r="G35" s="17">
        <v>0</v>
      </c>
      <c r="H35" s="59">
        <f t="shared" si="4"/>
        <v>0</v>
      </c>
      <c r="I35" s="59">
        <f t="shared" si="0"/>
        <v>0</v>
      </c>
      <c r="J35" s="59">
        <f t="shared" si="1"/>
        <v>0</v>
      </c>
      <c r="K35" s="59">
        <f t="shared" si="5"/>
        <v>0</v>
      </c>
      <c r="L35" s="45">
        <f>F35-G35</f>
        <v>29.9</v>
      </c>
      <c r="M35" s="45">
        <f t="shared" si="6"/>
        <v>0.6601531555320833</v>
      </c>
    </row>
    <row r="36" spans="1:13" ht="27.75" customHeight="1" outlineLevel="1">
      <c r="A36" s="42" t="s">
        <v>46</v>
      </c>
      <c r="B36" s="54" t="s">
        <v>42</v>
      </c>
      <c r="C36" s="55" t="s">
        <v>43</v>
      </c>
      <c r="D36" s="56">
        <v>0</v>
      </c>
      <c r="E36" s="64">
        <v>1</v>
      </c>
      <c r="F36" s="64">
        <v>0</v>
      </c>
      <c r="G36" s="64">
        <v>0</v>
      </c>
      <c r="H36" s="56">
        <f t="shared" si="4"/>
        <v>0</v>
      </c>
      <c r="I36" s="61" t="e">
        <f t="shared" si="0"/>
        <v>#DIV/0!</v>
      </c>
      <c r="J36" s="61" t="e">
        <f t="shared" si="1"/>
        <v>#DIV/0!</v>
      </c>
      <c r="K36" s="56">
        <f t="shared" si="5"/>
        <v>0</v>
      </c>
      <c r="L36" s="43">
        <f>F36-G36</f>
        <v>0</v>
      </c>
      <c r="M36" s="43">
        <f t="shared" si="6"/>
        <v>0</v>
      </c>
    </row>
    <row r="37" spans="1:13" ht="25.5" outlineLevel="2">
      <c r="A37" s="44" t="s">
        <v>46</v>
      </c>
      <c r="B37" s="57" t="s">
        <v>44</v>
      </c>
      <c r="C37" s="58" t="s">
        <v>45</v>
      </c>
      <c r="D37" s="59">
        <v>0</v>
      </c>
      <c r="E37" s="17">
        <v>1</v>
      </c>
      <c r="F37" s="17">
        <v>0</v>
      </c>
      <c r="G37" s="17">
        <v>0</v>
      </c>
      <c r="H37" s="59">
        <f t="shared" si="4"/>
        <v>0</v>
      </c>
      <c r="I37" s="60" t="e">
        <f t="shared" si="0"/>
        <v>#DIV/0!</v>
      </c>
      <c r="J37" s="60" t="e">
        <f t="shared" si="1"/>
        <v>#DIV/0!</v>
      </c>
      <c r="K37" s="56">
        <f t="shared" si="5"/>
        <v>0</v>
      </c>
      <c r="L37" s="45">
        <f>F37-G37</f>
        <v>0</v>
      </c>
      <c r="M37" s="45">
        <f t="shared" si="6"/>
        <v>0</v>
      </c>
    </row>
    <row r="38" spans="1:13" ht="18.75" customHeight="1">
      <c r="A38" s="42" t="s">
        <v>46</v>
      </c>
      <c r="B38" s="54" t="s">
        <v>104</v>
      </c>
      <c r="C38" s="55"/>
      <c r="D38" s="62">
        <v>7418.9</v>
      </c>
      <c r="E38" s="18">
        <v>22681.216</v>
      </c>
      <c r="F38" s="18">
        <v>14779.357</v>
      </c>
      <c r="G38" s="18">
        <v>10250.105</v>
      </c>
      <c r="H38" s="62">
        <f t="shared" si="4"/>
        <v>45.1920434953752</v>
      </c>
      <c r="I38" s="62">
        <f t="shared" si="0"/>
        <v>69.35420126870201</v>
      </c>
      <c r="J38" s="62">
        <f t="shared" si="1"/>
        <v>138.1620590653601</v>
      </c>
      <c r="K38" s="62">
        <f t="shared" si="5"/>
        <v>100</v>
      </c>
      <c r="L38" s="43">
        <f>F38-G38</f>
        <v>4529.252</v>
      </c>
      <c r="M38" s="43">
        <f t="shared" si="6"/>
        <v>100</v>
      </c>
    </row>
  </sheetData>
  <sheetProtection/>
  <mergeCells count="3">
    <mergeCell ref="H6:J6"/>
    <mergeCell ref="B3:K3"/>
    <mergeCell ref="B4:K4"/>
  </mergeCells>
  <printOptions/>
  <pageMargins left="0.8661417322834646" right="0.15748031496062992" top="0.7480314960629921" bottom="0" header="0.15748031496062992" footer="0.15748031496062992"/>
  <pageSetup firstPageNumber="1" useFirstPageNumber="1"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B1">
      <selection activeCell="G24" sqref="G24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40.8515625" style="1" customWidth="1"/>
    <col min="4" max="4" width="11.8515625" style="1" customWidth="1"/>
    <col min="5" max="5" width="11.7109375" style="1" customWidth="1"/>
    <col min="6" max="6" width="12.00390625" style="1" customWidth="1"/>
    <col min="7" max="7" width="9.421875" style="1" customWidth="1"/>
    <col min="8" max="8" width="12.28125" style="1" customWidth="1"/>
    <col min="9" max="9" width="9.8515625" style="1" customWidth="1"/>
    <col min="10" max="16384" width="9.140625" style="1" customWidth="1"/>
  </cols>
  <sheetData>
    <row r="1" spans="1:9" s="3" customFormat="1" ht="12.75">
      <c r="A1" s="6"/>
      <c r="B1" s="10"/>
      <c r="C1" s="10"/>
      <c r="D1" s="10"/>
      <c r="E1" s="10"/>
      <c r="F1" s="10"/>
      <c r="G1" s="10"/>
      <c r="H1" s="10"/>
      <c r="I1" s="11" t="s">
        <v>76</v>
      </c>
    </row>
    <row r="2" spans="1:9" s="4" customFormat="1" ht="18" customHeight="1">
      <c r="A2" s="3"/>
      <c r="B2" s="12"/>
      <c r="C2" s="12"/>
      <c r="D2" s="12"/>
      <c r="E2" s="12"/>
      <c r="F2" s="12"/>
      <c r="G2" s="12"/>
      <c r="H2" s="12"/>
      <c r="I2" s="12"/>
    </row>
    <row r="3" spans="2:9" s="4" customFormat="1" ht="12.75">
      <c r="B3" s="71" t="s">
        <v>77</v>
      </c>
      <c r="C3" s="72"/>
      <c r="D3" s="72"/>
      <c r="E3" s="72"/>
      <c r="F3" s="72"/>
      <c r="G3" s="72"/>
      <c r="H3" s="72"/>
      <c r="I3" s="72"/>
    </row>
    <row r="4" spans="1:9" s="5" customFormat="1" ht="18.75" customHeight="1">
      <c r="A4" s="4"/>
      <c r="B4" s="73" t="s">
        <v>121</v>
      </c>
      <c r="C4" s="73"/>
      <c r="D4" s="73"/>
      <c r="E4" s="73"/>
      <c r="F4" s="73"/>
      <c r="G4" s="73"/>
      <c r="H4" s="73"/>
      <c r="I4" s="73"/>
    </row>
    <row r="5" spans="1:9" s="3" customFormat="1" ht="17.25" customHeight="1">
      <c r="A5" s="5"/>
      <c r="B5" s="10"/>
      <c r="C5" s="10"/>
      <c r="D5" s="10"/>
      <c r="E5" s="10"/>
      <c r="F5" s="10"/>
      <c r="G5" s="10"/>
      <c r="H5" s="10"/>
      <c r="I5" s="11" t="s">
        <v>49</v>
      </c>
    </row>
    <row r="6" spans="2:9" ht="12.75" customHeight="1">
      <c r="B6" s="13"/>
      <c r="C6" s="14"/>
      <c r="D6" s="13"/>
      <c r="E6" s="13"/>
      <c r="F6" s="13"/>
      <c r="G6" s="74" t="s">
        <v>48</v>
      </c>
      <c r="H6" s="75"/>
      <c r="I6" s="13"/>
    </row>
    <row r="7" spans="2:9" ht="31.5">
      <c r="B7" s="8" t="s">
        <v>53</v>
      </c>
      <c r="C7" s="9" t="s">
        <v>54</v>
      </c>
      <c r="D7" s="8" t="s">
        <v>117</v>
      </c>
      <c r="E7" s="8" t="s">
        <v>123</v>
      </c>
      <c r="F7" s="8" t="s">
        <v>124</v>
      </c>
      <c r="G7" s="15" t="s">
        <v>116</v>
      </c>
      <c r="H7" s="15" t="s">
        <v>120</v>
      </c>
      <c r="I7" s="16" t="s">
        <v>51</v>
      </c>
    </row>
    <row r="8" spans="1:9" ht="12.75">
      <c r="A8" s="2" t="s">
        <v>55</v>
      </c>
      <c r="B8" s="19" t="s">
        <v>101</v>
      </c>
      <c r="C8" s="20" t="s">
        <v>102</v>
      </c>
      <c r="D8" s="17">
        <v>86.08</v>
      </c>
      <c r="E8" s="17">
        <v>0</v>
      </c>
      <c r="F8" s="17">
        <v>0</v>
      </c>
      <c r="G8" s="23">
        <f>F8/D8*100</f>
        <v>0</v>
      </c>
      <c r="H8" s="25" t="e">
        <f>F8/E8*100</f>
        <v>#DIV/0!</v>
      </c>
      <c r="I8" s="23">
        <f>F8/$F$28*100</f>
        <v>0</v>
      </c>
    </row>
    <row r="9" spans="1:9" ht="12.75">
      <c r="A9" s="2" t="s">
        <v>55</v>
      </c>
      <c r="B9" s="19" t="s">
        <v>55</v>
      </c>
      <c r="C9" s="20" t="s">
        <v>56</v>
      </c>
      <c r="D9" s="17">
        <v>8094.606</v>
      </c>
      <c r="E9" s="17">
        <v>4843.936</v>
      </c>
      <c r="F9" s="17">
        <v>4034.301</v>
      </c>
      <c r="G9" s="23">
        <f aca="true" t="shared" si="0" ref="G9:G28">F9/D9*100</f>
        <v>49.83937451680786</v>
      </c>
      <c r="H9" s="23">
        <f aca="true" t="shared" si="1" ref="H9:H28">F9/E9*100</f>
        <v>83.28559667179748</v>
      </c>
      <c r="I9" s="23">
        <f aca="true" t="shared" si="2" ref="I9:I28">F9/$F$28*100</f>
        <v>39.35863096036577</v>
      </c>
    </row>
    <row r="10" spans="1:9" ht="12.75">
      <c r="A10" s="2" t="s">
        <v>57</v>
      </c>
      <c r="B10" s="19" t="s">
        <v>58</v>
      </c>
      <c r="C10" s="20" t="s">
        <v>59</v>
      </c>
      <c r="D10" s="17">
        <v>2450.494</v>
      </c>
      <c r="E10" s="17">
        <v>1476.384</v>
      </c>
      <c r="F10" s="17">
        <v>1217.149</v>
      </c>
      <c r="G10" s="23">
        <f t="shared" si="0"/>
        <v>49.6695360200841</v>
      </c>
      <c r="H10" s="23">
        <f t="shared" si="1"/>
        <v>82.44122125409106</v>
      </c>
      <c r="I10" s="23">
        <f t="shared" si="2"/>
        <v>11.87450274899623</v>
      </c>
    </row>
    <row r="11" spans="1:9" ht="12.75">
      <c r="A11" s="2" t="s">
        <v>58</v>
      </c>
      <c r="B11" s="19" t="s">
        <v>60</v>
      </c>
      <c r="C11" s="20" t="s">
        <v>61</v>
      </c>
      <c r="D11" s="17">
        <v>192.5</v>
      </c>
      <c r="E11" s="17">
        <v>96.4</v>
      </c>
      <c r="F11" s="17">
        <v>76.218</v>
      </c>
      <c r="G11" s="23">
        <f t="shared" si="0"/>
        <v>39.59376623376624</v>
      </c>
      <c r="H11" s="23">
        <f t="shared" si="1"/>
        <v>79.0643153526971</v>
      </c>
      <c r="I11" s="23">
        <f t="shared" si="2"/>
        <v>0.7435826267145557</v>
      </c>
    </row>
    <row r="12" spans="1:9" ht="12.75">
      <c r="A12" s="2" t="s">
        <v>60</v>
      </c>
      <c r="B12" s="19" t="s">
        <v>62</v>
      </c>
      <c r="C12" s="20" t="s">
        <v>63</v>
      </c>
      <c r="D12" s="17">
        <v>49.4</v>
      </c>
      <c r="E12" s="17">
        <v>28.4</v>
      </c>
      <c r="F12" s="17">
        <v>16.917</v>
      </c>
      <c r="G12" s="23">
        <f t="shared" si="0"/>
        <v>34.24493927125506</v>
      </c>
      <c r="H12" s="23">
        <f t="shared" si="1"/>
        <v>59.56690140845071</v>
      </c>
      <c r="I12" s="23">
        <f t="shared" si="2"/>
        <v>0.16504221176270878</v>
      </c>
    </row>
    <row r="13" spans="1:9" ht="12.75">
      <c r="A13" s="2" t="s">
        <v>62</v>
      </c>
      <c r="B13" s="19" t="s">
        <v>64</v>
      </c>
      <c r="C13" s="20" t="s">
        <v>65</v>
      </c>
      <c r="D13" s="17">
        <v>1819</v>
      </c>
      <c r="E13" s="17">
        <v>1218.1</v>
      </c>
      <c r="F13" s="17">
        <v>693.796</v>
      </c>
      <c r="G13" s="23">
        <f t="shared" si="0"/>
        <v>38.1416162726773</v>
      </c>
      <c r="H13" s="23">
        <f t="shared" si="1"/>
        <v>56.957228470568936</v>
      </c>
      <c r="I13" s="23">
        <f t="shared" si="2"/>
        <v>6.768672125797737</v>
      </c>
    </row>
    <row r="14" spans="1:9" ht="17.25" customHeight="1">
      <c r="A14" s="2" t="s">
        <v>64</v>
      </c>
      <c r="B14" s="19" t="s">
        <v>66</v>
      </c>
      <c r="C14" s="20" t="s">
        <v>67</v>
      </c>
      <c r="D14" s="17">
        <v>5781.259</v>
      </c>
      <c r="E14" s="17">
        <v>4371.333</v>
      </c>
      <c r="F14" s="17">
        <v>2315.085</v>
      </c>
      <c r="G14" s="23">
        <f t="shared" si="0"/>
        <v>40.04465117373223</v>
      </c>
      <c r="H14" s="23">
        <f t="shared" si="1"/>
        <v>52.96061864881948</v>
      </c>
      <c r="I14" s="23">
        <f t="shared" si="2"/>
        <v>22.58596375354204</v>
      </c>
    </row>
    <row r="15" spans="1:9" ht="12.75">
      <c r="A15" s="2" t="s">
        <v>66</v>
      </c>
      <c r="B15" s="19" t="s">
        <v>68</v>
      </c>
      <c r="C15" s="20" t="s">
        <v>69</v>
      </c>
      <c r="D15" s="17">
        <v>2003.099</v>
      </c>
      <c r="E15" s="17">
        <v>1396.046</v>
      </c>
      <c r="F15" s="17">
        <v>782.506</v>
      </c>
      <c r="G15" s="23">
        <f t="shared" si="0"/>
        <v>39.06476914021723</v>
      </c>
      <c r="H15" s="23">
        <f t="shared" si="1"/>
        <v>56.05159142320525</v>
      </c>
      <c r="I15" s="23">
        <f t="shared" si="2"/>
        <v>7.634126674799917</v>
      </c>
    </row>
    <row r="16" spans="1:9" ht="12.75">
      <c r="A16" s="2" t="s">
        <v>68</v>
      </c>
      <c r="B16" s="19" t="s">
        <v>91</v>
      </c>
      <c r="C16" s="20" t="s">
        <v>92</v>
      </c>
      <c r="D16" s="17">
        <v>1.6</v>
      </c>
      <c r="E16" s="17">
        <v>1.6</v>
      </c>
      <c r="F16" s="17">
        <v>0</v>
      </c>
      <c r="G16" s="23">
        <f t="shared" si="0"/>
        <v>0</v>
      </c>
      <c r="H16" s="23">
        <f t="shared" si="1"/>
        <v>0</v>
      </c>
      <c r="I16" s="23">
        <f t="shared" si="2"/>
        <v>0</v>
      </c>
    </row>
    <row r="17" spans="1:9" ht="12.75">
      <c r="A17" s="2" t="s">
        <v>70</v>
      </c>
      <c r="B17" s="19" t="s">
        <v>70</v>
      </c>
      <c r="C17" s="20" t="s">
        <v>71</v>
      </c>
      <c r="D17" s="17">
        <v>1</v>
      </c>
      <c r="E17" s="17">
        <v>0</v>
      </c>
      <c r="F17" s="17">
        <v>0</v>
      </c>
      <c r="G17" s="23">
        <f t="shared" si="0"/>
        <v>0</v>
      </c>
      <c r="H17" s="25" t="e">
        <f t="shared" si="1"/>
        <v>#DIV/0!</v>
      </c>
      <c r="I17" s="23">
        <f t="shared" si="2"/>
        <v>0</v>
      </c>
    </row>
    <row r="18" spans="1:9" ht="33.75">
      <c r="A18" s="2"/>
      <c r="B18" s="19" t="s">
        <v>72</v>
      </c>
      <c r="C18" s="20" t="s">
        <v>114</v>
      </c>
      <c r="D18" s="17">
        <v>1074.7</v>
      </c>
      <c r="E18" s="17">
        <v>544.85</v>
      </c>
      <c r="F18" s="17">
        <v>544.85</v>
      </c>
      <c r="G18" s="23">
        <f t="shared" si="0"/>
        <v>50.69786917279241</v>
      </c>
      <c r="H18" s="23">
        <f t="shared" si="1"/>
        <v>100</v>
      </c>
      <c r="I18" s="23">
        <f t="shared" si="2"/>
        <v>5.315555304067617</v>
      </c>
    </row>
    <row r="19" spans="1:9" ht="22.5">
      <c r="A19" s="2" t="s">
        <v>72</v>
      </c>
      <c r="B19" s="19" t="s">
        <v>93</v>
      </c>
      <c r="C19" s="20" t="s">
        <v>94</v>
      </c>
      <c r="D19" s="17">
        <v>332.4</v>
      </c>
      <c r="E19" s="17">
        <v>166.2</v>
      </c>
      <c r="F19" s="17">
        <v>156.646</v>
      </c>
      <c r="G19" s="23">
        <f t="shared" si="0"/>
        <v>47.12575210589651</v>
      </c>
      <c r="H19" s="23">
        <f t="shared" si="1"/>
        <v>94.25150421179302</v>
      </c>
      <c r="I19" s="23">
        <f t="shared" si="2"/>
        <v>1.5282380034155747</v>
      </c>
    </row>
    <row r="20" spans="1:9" ht="22.5">
      <c r="A20" s="2" t="s">
        <v>73</v>
      </c>
      <c r="B20" s="19" t="s">
        <v>105</v>
      </c>
      <c r="C20" s="20" t="s">
        <v>106</v>
      </c>
      <c r="D20" s="17">
        <v>72.6</v>
      </c>
      <c r="E20" s="17">
        <v>44.15</v>
      </c>
      <c r="F20" s="17">
        <v>29.728</v>
      </c>
      <c r="G20" s="23">
        <f t="shared" si="0"/>
        <v>40.947658402203864</v>
      </c>
      <c r="H20" s="23">
        <f t="shared" si="1"/>
        <v>67.33408833522084</v>
      </c>
      <c r="I20" s="23">
        <f t="shared" si="2"/>
        <v>0.29002629729158874</v>
      </c>
    </row>
    <row r="21" spans="1:9" ht="12.75">
      <c r="A21" s="2"/>
      <c r="B21" s="19" t="s">
        <v>89</v>
      </c>
      <c r="C21" s="20" t="s">
        <v>90</v>
      </c>
      <c r="D21" s="17">
        <v>4</v>
      </c>
      <c r="E21" s="17">
        <v>2</v>
      </c>
      <c r="F21" s="17">
        <v>0</v>
      </c>
      <c r="G21" s="23">
        <f t="shared" si="0"/>
        <v>0</v>
      </c>
      <c r="H21" s="23">
        <f t="shared" si="1"/>
        <v>0</v>
      </c>
      <c r="I21" s="23">
        <f t="shared" si="2"/>
        <v>0</v>
      </c>
    </row>
    <row r="22" spans="1:9" ht="12.75">
      <c r="A22" s="2"/>
      <c r="B22" s="19" t="s">
        <v>95</v>
      </c>
      <c r="C22" s="20" t="s">
        <v>103</v>
      </c>
      <c r="D22" s="17">
        <v>4.7</v>
      </c>
      <c r="E22" s="17">
        <v>4.7</v>
      </c>
      <c r="F22" s="17">
        <v>4.36</v>
      </c>
      <c r="G22" s="23">
        <f t="shared" si="0"/>
        <v>92.76595744680851</v>
      </c>
      <c r="H22" s="23">
        <f t="shared" si="1"/>
        <v>92.76595744680851</v>
      </c>
      <c r="I22" s="23">
        <f t="shared" si="2"/>
        <v>0.04253614962968672</v>
      </c>
    </row>
    <row r="23" spans="1:9" ht="12.75">
      <c r="A23" s="2"/>
      <c r="B23" s="19" t="s">
        <v>73</v>
      </c>
      <c r="C23" s="20" t="s">
        <v>74</v>
      </c>
      <c r="D23" s="17">
        <v>240.958</v>
      </c>
      <c r="E23" s="17">
        <v>240.958</v>
      </c>
      <c r="F23" s="17">
        <v>148.208</v>
      </c>
      <c r="G23" s="23">
        <f t="shared" si="0"/>
        <v>61.507814639895756</v>
      </c>
      <c r="H23" s="23">
        <f t="shared" si="1"/>
        <v>61.507814639895756</v>
      </c>
      <c r="I23" s="23">
        <f t="shared" si="2"/>
        <v>1.445916895485461</v>
      </c>
    </row>
    <row r="24" spans="1:9" ht="22.5">
      <c r="A24" s="2" t="s">
        <v>75</v>
      </c>
      <c r="B24" s="19" t="s">
        <v>96</v>
      </c>
      <c r="C24" s="20" t="s">
        <v>99</v>
      </c>
      <c r="D24" s="17">
        <v>8.9</v>
      </c>
      <c r="E24" s="17">
        <v>8.9</v>
      </c>
      <c r="F24" s="17">
        <v>8.838</v>
      </c>
      <c r="G24" s="23">
        <f t="shared" si="0"/>
        <v>99.30337078651684</v>
      </c>
      <c r="H24" s="23">
        <f t="shared" si="1"/>
        <v>99.30337078651684</v>
      </c>
      <c r="I24" s="23">
        <f t="shared" si="2"/>
        <v>0.086223506978709</v>
      </c>
    </row>
    <row r="25" spans="1:9" ht="12.75">
      <c r="A25" s="7"/>
      <c r="B25" s="19" t="s">
        <v>118</v>
      </c>
      <c r="C25" s="20" t="s">
        <v>119</v>
      </c>
      <c r="D25" s="17">
        <v>28.9</v>
      </c>
      <c r="E25" s="17">
        <v>28.9</v>
      </c>
      <c r="F25" s="17">
        <v>28.88</v>
      </c>
      <c r="G25" s="23">
        <f t="shared" si="0"/>
        <v>99.93079584775086</v>
      </c>
      <c r="H25" s="23">
        <f t="shared" si="1"/>
        <v>99.93079584775086</v>
      </c>
      <c r="I25" s="23">
        <f t="shared" si="2"/>
        <v>0.28175321130856706</v>
      </c>
    </row>
    <row r="26" spans="1:9" ht="22.5">
      <c r="A26" s="7"/>
      <c r="B26" s="19" t="s">
        <v>97</v>
      </c>
      <c r="C26" s="20" t="s">
        <v>115</v>
      </c>
      <c r="D26" s="17">
        <v>212.72</v>
      </c>
      <c r="E26" s="17">
        <v>196</v>
      </c>
      <c r="F26" s="17">
        <v>112.363</v>
      </c>
      <c r="G26" s="23">
        <f t="shared" si="0"/>
        <v>52.82201955622414</v>
      </c>
      <c r="H26" s="23">
        <f t="shared" si="1"/>
        <v>57.32806122448979</v>
      </c>
      <c r="I26" s="23">
        <f t="shared" si="2"/>
        <v>1.0962131607432315</v>
      </c>
    </row>
    <row r="27" spans="1:9" ht="22.5">
      <c r="A27" s="7"/>
      <c r="B27" s="19" t="s">
        <v>98</v>
      </c>
      <c r="C27" s="20" t="s">
        <v>100</v>
      </c>
      <c r="D27" s="17">
        <v>222.3</v>
      </c>
      <c r="E27" s="17">
        <v>110.5</v>
      </c>
      <c r="F27" s="17">
        <v>80.26</v>
      </c>
      <c r="G27" s="24">
        <v>36.12235717498875</v>
      </c>
      <c r="H27" s="24">
        <v>72.66968325791855</v>
      </c>
      <c r="I27" s="24">
        <v>100</v>
      </c>
    </row>
    <row r="28" spans="1:9" ht="12.75">
      <c r="A28" s="7"/>
      <c r="B28" s="21" t="s">
        <v>104</v>
      </c>
      <c r="C28" s="22"/>
      <c r="D28" s="18">
        <v>22681.216</v>
      </c>
      <c r="E28" s="18">
        <v>14779.357</v>
      </c>
      <c r="F28" s="18">
        <v>10250.105</v>
      </c>
      <c r="G28" s="18">
        <f t="shared" si="0"/>
        <v>45.1920434953752</v>
      </c>
      <c r="H28" s="18">
        <f t="shared" si="1"/>
        <v>69.35420126870201</v>
      </c>
      <c r="I28" s="18">
        <f t="shared" si="2"/>
        <v>100</v>
      </c>
    </row>
  </sheetData>
  <sheetProtection/>
  <autoFilter ref="A7:IV28"/>
  <mergeCells count="3">
    <mergeCell ref="B3:I3"/>
    <mergeCell ref="B4:I4"/>
    <mergeCell ref="G6:H6"/>
  </mergeCells>
  <printOptions/>
  <pageMargins left="0.8661417322834646" right="0.31496062992125984" top="0.5905511811023623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2023-07-26T09:26:50Z</cp:lastPrinted>
  <dcterms:created xsi:type="dcterms:W3CDTF">2002-03-11T10:22:12Z</dcterms:created>
  <dcterms:modified xsi:type="dcterms:W3CDTF">2023-07-26T09:30:53Z</dcterms:modified>
  <cp:category/>
  <cp:version/>
  <cp:contentType/>
  <cp:contentStatus/>
</cp:coreProperties>
</file>