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525" windowWidth="12765" windowHeight="11685" activeTab="0"/>
  </bookViews>
  <sheets>
    <sheet name="Поясн зап  " sheetId="1" r:id="rId1"/>
  </sheets>
  <definedNames>
    <definedName name="_xlnm.Print_Area" localSheetId="0">'Поясн зап  '!$A$1:$M$104</definedName>
  </definedNames>
  <calcPr fullCalcOnLoad="1"/>
</workbook>
</file>

<file path=xl/sharedStrings.xml><?xml version="1.0" encoding="utf-8"?>
<sst xmlns="http://schemas.openxmlformats.org/spreadsheetml/2006/main" count="221" uniqueCount="146">
  <si>
    <t>к решению Совета депутатов</t>
  </si>
  <si>
    <t>тыс.руб.</t>
  </si>
  <si>
    <t xml:space="preserve">Итого за счет налоговых и неналоговых доходов местного бюджета </t>
  </si>
  <si>
    <t xml:space="preserve"> ПОЯСНИТЕЛЬНАЯ ЗАПИСКА  </t>
  </si>
  <si>
    <t>Изменение остатков средств  на счетах по учету средств бюджета</t>
  </si>
  <si>
    <t>01 05 02 01 10 0000 510</t>
  </si>
  <si>
    <t>Увеличение прочих остатков денежных средств бюджетов сельских поселений</t>
  </si>
  <si>
    <t>01 05 02 01 10 0000 610</t>
  </si>
  <si>
    <t>Уменьшение прочих остатков денежных средств бюджетов сельских поселений</t>
  </si>
  <si>
    <t>01 05 00 00 00 0000 000</t>
  </si>
  <si>
    <t xml:space="preserve">Всего увеличение(+) / уменьшение (-)  расходов местного бюджета </t>
  </si>
  <si>
    <t>За счет перераспределения ассигнований</t>
  </si>
  <si>
    <t>Итого за счет безвозмездных поступлений от других бюджетов бюджетной системы</t>
  </si>
  <si>
    <t>Всего доходы местного бюджета</t>
  </si>
  <si>
    <t>Код бюджетной классификации</t>
  </si>
  <si>
    <t>Наименование источников финансирования дефицита бюджета</t>
  </si>
  <si>
    <t>01 00 00 00 00 0000 000</t>
  </si>
  <si>
    <t>Всего источников внутреннего финансирования дефицитов бюджета</t>
  </si>
  <si>
    <t>в том числе:</t>
  </si>
  <si>
    <t>01 02 00 00 00 0000 000</t>
  </si>
  <si>
    <t>Кредиты кредитных организаций в валюте Российской Федерации</t>
  </si>
  <si>
    <t>01 02 00 00 10 0000 710</t>
  </si>
  <si>
    <t>Получение кредитов от кредитных организаций бюджетами сельских поселений в валюте Российской Федерации</t>
  </si>
  <si>
    <t>01 02 00 00 10 0000 810</t>
  </si>
  <si>
    <t>Погашение бюджетами сельских поселений  кредитов от кредитных организаций в валюте Российской Федерации</t>
  </si>
  <si>
    <t xml:space="preserve">Сумма </t>
  </si>
  <si>
    <t>Исп. Рулёва Т.Ю., 2 28 62</t>
  </si>
  <si>
    <t>Итого за счет перераспределения ассигнований</t>
  </si>
  <si>
    <t xml:space="preserve">2.    Изменение расходной части бюджета в предлагаемом проекте решения по направлениям:    </t>
  </si>
  <si>
    <t xml:space="preserve">3. Изменение источников финансирования дефицита бюджета:                                                       </t>
  </si>
  <si>
    <t>2022 год</t>
  </si>
  <si>
    <t>2022 г.</t>
  </si>
  <si>
    <t>Итого за счет доходов бюджетов от возврата остатков субсидий, субвенций и иных межбюджетных трансфертов, имеющих целевое назначение, прошлых лет</t>
  </si>
  <si>
    <t>Итого за счет прочих безвозмездных поступлений</t>
  </si>
  <si>
    <t>2023 год</t>
  </si>
  <si>
    <t>За счет прочих безвозмездных поступлений:</t>
  </si>
  <si>
    <t>Итого за счет безвозмездных поступлений (пожертвований)</t>
  </si>
  <si>
    <t xml:space="preserve">За счет налоговых и неналоговых доходов местного бюджета </t>
  </si>
  <si>
    <t>2023 г.</t>
  </si>
  <si>
    <t>2024 год</t>
  </si>
  <si>
    <t>ЦСР</t>
  </si>
  <si>
    <t>ВР</t>
  </si>
  <si>
    <t>Рз, ПР</t>
  </si>
  <si>
    <t>240</t>
  </si>
  <si>
    <t>2024 г.</t>
  </si>
  <si>
    <t xml:space="preserve">            О внесении изменений в решение совета депутатов муниципального образования Гостицкое сельское поселение Сланцевского муниципального района от 15.12.2021 г. № 167 «О бюджете муниципального образования Гостицкое сельское поселение Сланцевского муниципального района Ленинградской области на 2022 год и на плановый период 2023 и 2024 годов»</t>
  </si>
  <si>
    <t>04.09</t>
  </si>
  <si>
    <t>08.01</t>
  </si>
  <si>
    <t>23.4.01.82590</t>
  </si>
  <si>
    <t>11.02</t>
  </si>
  <si>
    <t>01.11</t>
  </si>
  <si>
    <t>870</t>
  </si>
  <si>
    <t>23.4.06.00130</t>
  </si>
  <si>
    <t>01.04</t>
  </si>
  <si>
    <t>23.4.06.82680</t>
  </si>
  <si>
    <t>03.10</t>
  </si>
  <si>
    <t>Мероприятия по укреплению пожарной безопасности</t>
  </si>
  <si>
    <t>05.03</t>
  </si>
  <si>
    <t>23.4.05.84220</t>
  </si>
  <si>
    <t>Устройство хоккейной площадки</t>
  </si>
  <si>
    <t xml:space="preserve">Заместитель главы администрации - председатель комитета финансов      </t>
  </si>
  <si>
    <t>Ю.В. Павлова</t>
  </si>
  <si>
    <t xml:space="preserve"> Земельный налог</t>
  </si>
  <si>
    <t xml:space="preserve"> Налог на доходы физических лиц     </t>
  </si>
  <si>
    <t>23.4.01.82540</t>
  </si>
  <si>
    <t>23.4.04.82350</t>
  </si>
  <si>
    <t>05.01</t>
  </si>
  <si>
    <t>Увеличение резервного фонда для предупреждения и ликвидации ЧС на основании письма КФ ЛО от 04.05.2022 №20-09/181 (объем не менее 0,1 % общего объема утвежденных расходов бюджета)</t>
  </si>
  <si>
    <t>110</t>
  </si>
  <si>
    <t xml:space="preserve">Содержание Дома культуры - заработная плата </t>
  </si>
  <si>
    <t>Содержание исполнительных органов местного самоуправления</t>
  </si>
  <si>
    <t>01.13</t>
  </si>
  <si>
    <t>23.4.06.01000</t>
  </si>
  <si>
    <t xml:space="preserve">Содержание Дома культуры </t>
  </si>
  <si>
    <t>23.4.06.80530</t>
  </si>
  <si>
    <t>Разработка муниципальной программы энергосбережения</t>
  </si>
  <si>
    <t>23.4.06.82730</t>
  </si>
  <si>
    <t>Поощрение старост</t>
  </si>
  <si>
    <t>23.4.01.82200</t>
  </si>
  <si>
    <t>Обеспечение безопасности людей на водных объектах</t>
  </si>
  <si>
    <t>23.4.01.83700</t>
  </si>
  <si>
    <t>Создание местной системы оповещения</t>
  </si>
  <si>
    <t>23.4.03.00890</t>
  </si>
  <si>
    <t>Взносы на капитальный ремонт общего имущества в многоквартирном доме некоммерческой организации "Фонд капитального ремонта многоквартирных домов Ленинградской области"</t>
  </si>
  <si>
    <t>23.4.03.01190</t>
  </si>
  <si>
    <t>Ремонт объектов муниципального имущества</t>
  </si>
  <si>
    <t>05.02</t>
  </si>
  <si>
    <t>23.4.03.83490</t>
  </si>
  <si>
    <t>Разработка схемы газоснабжения</t>
  </si>
  <si>
    <t>23.4.03.83500</t>
  </si>
  <si>
    <t>Ремонт и содержание объектов газоснабжения</t>
  </si>
  <si>
    <t>23.4.05.82540</t>
  </si>
  <si>
    <t>120</t>
  </si>
  <si>
    <t>03.14</t>
  </si>
  <si>
    <t>23.4.01.83110</t>
  </si>
  <si>
    <t>Мероприятия по укреплению общественного порядка, противодействию терроризму и экстремизму</t>
  </si>
  <si>
    <t>23.4.03.82760</t>
  </si>
  <si>
    <t>Мероприятия в области жилищного хозяйства</t>
  </si>
  <si>
    <t>23.4.03.82770</t>
  </si>
  <si>
    <t>Прочие мероприятия в области коммунального хозяйства</t>
  </si>
  <si>
    <t>13.01</t>
  </si>
  <si>
    <t>23.6.01.00900</t>
  </si>
  <si>
    <t>231</t>
  </si>
  <si>
    <t>Обслуживание внутреннего долга</t>
  </si>
  <si>
    <t>01.06</t>
  </si>
  <si>
    <t>23.4.06.00510</t>
  </si>
  <si>
    <t>540</t>
  </si>
  <si>
    <t>Составление проекта бюджета, исполнение бюджета, осуществление контроля за его исполнением, составление отчета об исполнении бюджета поселения (межбюджетные трансферты бюджету района)</t>
  </si>
  <si>
    <t xml:space="preserve">Содержание и обслуживание объектов муниципального имущества </t>
  </si>
  <si>
    <t>23.4.02.82410</t>
  </si>
  <si>
    <t>23.8.03.S0160</t>
  </si>
  <si>
    <t>Ремонт и содержание объектов теплоснабжения (софинансирование ГП ЛО за счет средств бюджета поселения)</t>
  </si>
  <si>
    <t>Прочие мероприятия в области благоустройства</t>
  </si>
  <si>
    <t>07.05</t>
  </si>
  <si>
    <t>Содержание исполнительных органов местного самоуправления (образовательные услуги)</t>
  </si>
  <si>
    <t>07.07</t>
  </si>
  <si>
    <t>23.4.05.82660</t>
  </si>
  <si>
    <t>Организация и проведение мероприятий для детей и молодежи</t>
  </si>
  <si>
    <t>23.4.05.82560</t>
  </si>
  <si>
    <t>Организация и проведение культурно-массовых мероприятий</t>
  </si>
  <si>
    <t>23.4.04.82340</t>
  </si>
  <si>
    <t>Озеленение территории - снос аварийных деревьев</t>
  </si>
  <si>
    <t>02.03</t>
  </si>
  <si>
    <t>23.4.06.51180</t>
  </si>
  <si>
    <t>заработная плата с начислениями</t>
  </si>
  <si>
    <t>закупка товаров, работ и услуг</t>
  </si>
  <si>
    <t>Осуществление первичного воинского учета (за счет средств федерального бюджета)</t>
  </si>
  <si>
    <t>23.4.02.82420</t>
  </si>
  <si>
    <t xml:space="preserve">Содержание дорог общего пользования местного значения и искусственных сооружений на них - оформление межевых планов на дороги, расчистка дорог от снега, приобретение песка для посыпки дорог </t>
  </si>
  <si>
    <t>Ремонт дорог общего пользования местного значения и искусственных сооружений на них</t>
  </si>
  <si>
    <t>За счет остатка средств</t>
  </si>
  <si>
    <t>Итого за счет остатка средств</t>
  </si>
  <si>
    <t xml:space="preserve">Мероприятия по укреплению общественного порядка, противодействию терроризму и экстремизму </t>
  </si>
  <si>
    <t xml:space="preserve"> Налог на имущество физических лиц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</si>
  <si>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</si>
  <si>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компенсации затрат государства</t>
  </si>
  <si>
    <t xml:space="preserve"> Штрафы, санкции, возмещение ущерба</t>
  </si>
  <si>
    <t>Субсидии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 (обл.бюдж.)</t>
  </si>
  <si>
    <t>Субсидии на реализацию мероприятий по подготовке объектов теплоснабжения к отопительному сезону на территории ЛО в рамках ГП ЛО "Обеспечение устойчивого функционирования и развития коммунальной и инженерной инфраструктуры и повышение энергоэффективности в ЛО" (обл. бюдж.)</t>
  </si>
  <si>
    <t>Субвенция поселениям на осуществление первичного воинского учета (фед.бюдж.)</t>
  </si>
  <si>
    <t>Дотации за счет субвенции из областного бюджета Ленинградской области (бюдж. района)</t>
  </si>
  <si>
    <t>Иные межбюджетные трансферты бюджетам поселений на поощрение муниципальных управленческих команд (бюдж.района)</t>
  </si>
  <si>
    <t>Иные межбюджетные трансферты на финансовое обеспечение расходов по оплате труда с начислениями работников органов местного самоуправления (бюдж.р-на)</t>
  </si>
  <si>
    <t xml:space="preserve"> 1. Изменение доходной части бюджета в предлагаемом проекте решения за счет налоговых и неналоговых доходов, безвозмездных поступлений от других бюджетов бюджетной системы:</t>
  </si>
  <si>
    <t>Иные межбюджетные трансферты на финансовое обеспечение расходов по благоустройству в части ликвидации мест несанкционированного размещения отходов (бюдж.р-на)</t>
  </si>
  <si>
    <t xml:space="preserve">Дефицит на 2022 год составит 946,3 тыс.руб. или 37,0 % объема доходов местного бюджета без учета объема безвозмездных поступлений. 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</si>
</sst>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#,##0.000"/>
    <numFmt numFmtId="191" formatCode="?"/>
    <numFmt numFmtId="192" formatCode="0.000"/>
    <numFmt numFmtId="193" formatCode="#,##0.0000"/>
    <numFmt numFmtId="194" formatCode="#,##0.00000"/>
    <numFmt numFmtId="195" formatCode="0.E+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76">
    <font>
      <sz val="10"/>
      <name val="Arial"/>
      <family val="0"/>
    </font>
    <font>
      <sz val="12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i/>
      <sz val="10"/>
      <name val="Arial Cyr"/>
      <family val="0"/>
    </font>
    <font>
      <sz val="9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i/>
      <sz val="9"/>
      <name val="Arial"/>
      <family val="2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i/>
      <sz val="9"/>
      <name val="Arial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"/>
      <family val="2"/>
    </font>
    <font>
      <i/>
      <sz val="10"/>
      <color indexed="10"/>
      <name val="Arial Cyr"/>
      <family val="0"/>
    </font>
    <font>
      <sz val="12"/>
      <color indexed="8"/>
      <name val="Arial"/>
      <family val="2"/>
    </font>
    <font>
      <b/>
      <i/>
      <sz val="9"/>
      <color indexed="10"/>
      <name val="Arial"/>
      <family val="2"/>
    </font>
    <font>
      <sz val="9"/>
      <color indexed="8"/>
      <name val="Arial"/>
      <family val="2"/>
    </font>
    <font>
      <sz val="12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i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sz val="9"/>
      <color rgb="FFFF0000"/>
      <name val="Arial"/>
      <family val="2"/>
    </font>
    <font>
      <i/>
      <sz val="10"/>
      <color rgb="FFFF0000"/>
      <name val="Arial Cyr"/>
      <family val="0"/>
    </font>
    <font>
      <sz val="12"/>
      <color theme="1"/>
      <name val="Arial"/>
      <family val="2"/>
    </font>
    <font>
      <b/>
      <i/>
      <sz val="9"/>
      <color rgb="FFFF0000"/>
      <name val="Arial"/>
      <family val="2"/>
    </font>
    <font>
      <sz val="9"/>
      <color theme="1"/>
      <name val="Arial"/>
      <family val="2"/>
    </font>
    <font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i/>
      <sz val="9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66" fillId="0" borderId="0" xfId="0" applyFont="1" applyFill="1" applyBorder="1" applyAlignment="1">
      <alignment wrapText="1"/>
    </xf>
    <xf numFmtId="0" fontId="67" fillId="0" borderId="0" xfId="0" applyFont="1" applyFill="1" applyAlignment="1">
      <alignment wrapText="1"/>
    </xf>
    <xf numFmtId="0" fontId="68" fillId="0" borderId="0" xfId="0" applyFont="1" applyAlignment="1">
      <alignment/>
    </xf>
    <xf numFmtId="0" fontId="0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66" fillId="0" borderId="0" xfId="0" applyFont="1" applyFill="1" applyAlignment="1">
      <alignment horizontal="center" wrapText="1"/>
    </xf>
    <xf numFmtId="0" fontId="66" fillId="0" borderId="0" xfId="0" applyFont="1" applyAlignment="1">
      <alignment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69" fillId="0" borderId="0" xfId="0" applyFont="1" applyFill="1" applyBorder="1" applyAlignment="1">
      <alignment wrapText="1"/>
    </xf>
    <xf numFmtId="0" fontId="8" fillId="0" borderId="0" xfId="0" applyNumberFormat="1" applyFont="1" applyFill="1" applyAlignment="1">
      <alignment horizontal="left" vertical="top" readingOrder="2"/>
    </xf>
    <xf numFmtId="0" fontId="2" fillId="0" borderId="0" xfId="0" applyNumberFormat="1" applyFont="1" applyFill="1" applyAlignment="1">
      <alignment horizontal="left" vertical="top" readingOrder="2"/>
    </xf>
    <xf numFmtId="188" fontId="9" fillId="0" borderId="10" xfId="53" applyNumberFormat="1" applyFont="1" applyFill="1" applyBorder="1" applyAlignment="1">
      <alignment horizontal="center" vertical="center" wrapText="1"/>
      <protection/>
    </xf>
    <xf numFmtId="0" fontId="70" fillId="0" borderId="0" xfId="0" applyFont="1" applyFill="1" applyBorder="1" applyAlignment="1">
      <alignment horizontal="center" wrapText="1"/>
    </xf>
    <xf numFmtId="0" fontId="66" fillId="0" borderId="11" xfId="0" applyFont="1" applyFill="1" applyBorder="1" applyAlignment="1">
      <alignment wrapText="1"/>
    </xf>
    <xf numFmtId="0" fontId="0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71" fillId="0" borderId="0" xfId="0" applyFont="1" applyFill="1" applyAlignment="1">
      <alignment horizontal="left" wrapText="1"/>
    </xf>
    <xf numFmtId="0" fontId="13" fillId="0" borderId="0" xfId="0" applyFont="1" applyFill="1" applyAlignment="1">
      <alignment wrapText="1"/>
    </xf>
    <xf numFmtId="188" fontId="14" fillId="0" borderId="0" xfId="0" applyNumberFormat="1" applyFont="1" applyFill="1" applyBorder="1" applyAlignment="1">
      <alignment horizontal="center" wrapText="1"/>
    </xf>
    <xf numFmtId="188" fontId="12" fillId="33" borderId="0" xfId="53" applyNumberFormat="1" applyFont="1" applyFill="1" applyBorder="1" applyAlignment="1">
      <alignment horizontal="center" vertical="center" wrapText="1"/>
      <protection/>
    </xf>
    <xf numFmtId="188" fontId="9" fillId="0" borderId="12" xfId="0" applyNumberFormat="1" applyFont="1" applyFill="1" applyBorder="1" applyAlignment="1">
      <alignment horizontal="center" vertical="center" wrapText="1"/>
    </xf>
    <xf numFmtId="188" fontId="9" fillId="0" borderId="13" xfId="0" applyNumberFormat="1" applyFont="1" applyFill="1" applyBorder="1" applyAlignment="1">
      <alignment horizontal="center" vertical="center" wrapText="1"/>
    </xf>
    <xf numFmtId="188" fontId="15" fillId="34" borderId="14" xfId="53" applyNumberFormat="1" applyFont="1" applyFill="1" applyBorder="1" applyAlignment="1">
      <alignment horizontal="center" vertical="center" wrapText="1"/>
      <protection/>
    </xf>
    <xf numFmtId="188" fontId="12" fillId="34" borderId="15" xfId="53" applyNumberFormat="1" applyFont="1" applyFill="1" applyBorder="1" applyAlignment="1">
      <alignment horizontal="center" vertical="center" wrapText="1"/>
      <protection/>
    </xf>
    <xf numFmtId="188" fontId="12" fillId="34" borderId="16" xfId="53" applyNumberFormat="1" applyFont="1" applyFill="1" applyBorder="1" applyAlignment="1">
      <alignment horizontal="center" vertical="center" wrapText="1"/>
      <protection/>
    </xf>
    <xf numFmtId="0" fontId="2" fillId="0" borderId="0" xfId="0" applyNumberFormat="1" applyFont="1" applyFill="1" applyAlignment="1">
      <alignment horizontal="left" vertical="center" readingOrder="2"/>
    </xf>
    <xf numFmtId="0" fontId="72" fillId="0" borderId="0" xfId="0" applyFont="1" applyFill="1" applyAlignment="1">
      <alignment horizontal="justify" wrapText="1"/>
    </xf>
    <xf numFmtId="188" fontId="73" fillId="0" borderId="0" xfId="0" applyNumberFormat="1" applyFont="1" applyFill="1" applyBorder="1" applyAlignment="1">
      <alignment horizontal="left" vertical="center"/>
    </xf>
    <xf numFmtId="0" fontId="67" fillId="0" borderId="0" xfId="0" applyFont="1" applyFill="1" applyBorder="1" applyAlignment="1">
      <alignment wrapText="1"/>
    </xf>
    <xf numFmtId="49" fontId="74" fillId="0" borderId="0" xfId="53" applyNumberFormat="1" applyFont="1" applyFill="1" applyBorder="1" applyAlignment="1">
      <alignment horizontal="justify" vertical="center" wrapText="1"/>
      <protection/>
    </xf>
    <xf numFmtId="0" fontId="14" fillId="0" borderId="11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wrapText="1"/>
    </xf>
    <xf numFmtId="0" fontId="17" fillId="33" borderId="0" xfId="0" applyFont="1" applyFill="1" applyBorder="1" applyAlignment="1">
      <alignment horizontal="center" wrapText="1"/>
    </xf>
    <xf numFmtId="188" fontId="12" fillId="0" borderId="14" xfId="0" applyNumberFormat="1" applyFont="1" applyBorder="1" applyAlignment="1">
      <alignment/>
    </xf>
    <xf numFmtId="188" fontId="11" fillId="0" borderId="14" xfId="0" applyNumberFormat="1" applyFont="1" applyBorder="1" applyAlignment="1">
      <alignment/>
    </xf>
    <xf numFmtId="188" fontId="6" fillId="0" borderId="14" xfId="0" applyNumberFormat="1" applyFont="1" applyBorder="1" applyAlignment="1">
      <alignment/>
    </xf>
    <xf numFmtId="188" fontId="6" fillId="0" borderId="14" xfId="0" applyNumberFormat="1" applyFont="1" applyFill="1" applyBorder="1" applyAlignment="1">
      <alignment/>
    </xf>
    <xf numFmtId="188" fontId="0" fillId="0" borderId="14" xfId="0" applyNumberFormat="1" applyFont="1" applyBorder="1" applyAlignment="1">
      <alignment/>
    </xf>
    <xf numFmtId="0" fontId="9" fillId="0" borderId="0" xfId="0" applyFont="1" applyFill="1" applyAlignment="1">
      <alignment horizontal="left" wrapText="1"/>
    </xf>
    <xf numFmtId="0" fontId="9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5" fillId="0" borderId="0" xfId="0" applyFont="1" applyFill="1" applyAlignment="1">
      <alignment horizontal="center" wrapText="1"/>
    </xf>
    <xf numFmtId="188" fontId="9" fillId="0" borderId="14" xfId="53" applyNumberFormat="1" applyFont="1" applyFill="1" applyBorder="1" applyAlignment="1">
      <alignment horizontal="center" vertical="center" wrapText="1"/>
      <protection/>
    </xf>
    <xf numFmtId="188" fontId="15" fillId="34" borderId="17" xfId="53" applyNumberFormat="1" applyFont="1" applyFill="1" applyBorder="1" applyAlignment="1">
      <alignment horizontal="center" vertical="center" wrapText="1"/>
      <protection/>
    </xf>
    <xf numFmtId="188" fontId="15" fillId="34" borderId="18" xfId="53" applyNumberFormat="1" applyFont="1" applyFill="1" applyBorder="1" applyAlignment="1">
      <alignment horizontal="center" vertical="center" wrapText="1"/>
      <protection/>
    </xf>
    <xf numFmtId="188" fontId="9" fillId="35" borderId="19" xfId="53" applyNumberFormat="1" applyFont="1" applyFill="1" applyBorder="1" applyAlignment="1">
      <alignment horizontal="center" vertical="center" wrapText="1"/>
      <protection/>
    </xf>
    <xf numFmtId="188" fontId="9" fillId="35" borderId="14" xfId="53" applyNumberFormat="1" applyFont="1" applyFill="1" applyBorder="1" applyAlignment="1">
      <alignment horizontal="center" vertical="center" wrapText="1"/>
      <protection/>
    </xf>
    <xf numFmtId="49" fontId="7" fillId="0" borderId="0" xfId="0" applyNumberFormat="1" applyFont="1" applyFill="1" applyAlignment="1">
      <alignment horizontal="left" wrapText="1"/>
    </xf>
    <xf numFmtId="0" fontId="5" fillId="35" borderId="0" xfId="0" applyFont="1" applyFill="1" applyBorder="1" applyAlignment="1">
      <alignment wrapText="1"/>
    </xf>
    <xf numFmtId="188" fontId="12" fillId="34" borderId="15" xfId="0" applyNumberFormat="1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 wrapText="1"/>
    </xf>
    <xf numFmtId="188" fontId="9" fillId="0" borderId="20" xfId="53" applyNumberFormat="1" applyFont="1" applyFill="1" applyBorder="1" applyAlignment="1">
      <alignment horizontal="center" vertical="center" wrapText="1"/>
      <protection/>
    </xf>
    <xf numFmtId="188" fontId="9" fillId="0" borderId="21" xfId="0" applyNumberFormat="1" applyFont="1" applyFill="1" applyBorder="1" applyAlignment="1">
      <alignment horizontal="center" vertical="center" wrapText="1"/>
    </xf>
    <xf numFmtId="188" fontId="9" fillId="0" borderId="22" xfId="53" applyNumberFormat="1" applyFont="1" applyFill="1" applyBorder="1" applyAlignment="1">
      <alignment horizontal="center" vertical="center" wrapText="1"/>
      <protection/>
    </xf>
    <xf numFmtId="188" fontId="9" fillId="35" borderId="22" xfId="53" applyNumberFormat="1" applyFont="1" applyFill="1" applyBorder="1" applyAlignment="1">
      <alignment horizontal="center" vertical="center" wrapText="1"/>
      <protection/>
    </xf>
    <xf numFmtId="188" fontId="9" fillId="35" borderId="23" xfId="53" applyNumberFormat="1" applyFont="1" applyFill="1" applyBorder="1" applyAlignment="1">
      <alignment horizontal="center" vertical="center" wrapText="1"/>
      <protection/>
    </xf>
    <xf numFmtId="188" fontId="15" fillId="34" borderId="15" xfId="53" applyNumberFormat="1" applyFont="1" applyFill="1" applyBorder="1" applyAlignment="1">
      <alignment horizontal="center" vertical="center" wrapText="1"/>
      <protection/>
    </xf>
    <xf numFmtId="188" fontId="15" fillId="34" borderId="16" xfId="53" applyNumberFormat="1" applyFont="1" applyFill="1" applyBorder="1" applyAlignment="1">
      <alignment horizontal="center" vertical="center" wrapText="1"/>
      <protection/>
    </xf>
    <xf numFmtId="188" fontId="15" fillId="34" borderId="24" xfId="53" applyNumberFormat="1" applyFont="1" applyFill="1" applyBorder="1" applyAlignment="1">
      <alignment horizontal="center" vertical="center" wrapText="1"/>
      <protection/>
    </xf>
    <xf numFmtId="49" fontId="22" fillId="33" borderId="0" xfId="0" applyNumberFormat="1" applyFont="1" applyFill="1" applyBorder="1" applyAlignment="1">
      <alignment horizontal="center" vertical="center" wrapText="1"/>
    </xf>
    <xf numFmtId="49" fontId="10" fillId="0" borderId="14" xfId="53" applyNumberFormat="1" applyFont="1" applyFill="1" applyBorder="1" applyAlignment="1">
      <alignment horizontal="center" vertical="center" wrapText="1"/>
      <protection/>
    </xf>
    <xf numFmtId="49" fontId="10" fillId="0" borderId="14" xfId="0" applyNumberFormat="1" applyFont="1" applyFill="1" applyBorder="1" applyAlignment="1">
      <alignment horizontal="center" vertical="center"/>
    </xf>
    <xf numFmtId="188" fontId="12" fillId="33" borderId="11" xfId="53" applyNumberFormat="1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wrapText="1"/>
    </xf>
    <xf numFmtId="2" fontId="10" fillId="0" borderId="10" xfId="53" applyNumberFormat="1" applyFont="1" applyFill="1" applyBorder="1" applyAlignment="1">
      <alignment vertical="center" wrapText="1"/>
      <protection/>
    </xf>
    <xf numFmtId="2" fontId="10" fillId="0" borderId="25" xfId="53" applyNumberFormat="1" applyFont="1" applyFill="1" applyBorder="1" applyAlignment="1">
      <alignment vertical="center" wrapText="1"/>
      <protection/>
    </xf>
    <xf numFmtId="2" fontId="10" fillId="0" borderId="26" xfId="53" applyNumberFormat="1" applyFont="1" applyFill="1" applyBorder="1" applyAlignment="1">
      <alignment vertical="center" wrapText="1"/>
      <protection/>
    </xf>
    <xf numFmtId="0" fontId="0" fillId="0" borderId="25" xfId="0" applyFont="1" applyBorder="1" applyAlignment="1">
      <alignment vertical="center" wrapText="1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9" fillId="0" borderId="0" xfId="0" applyFont="1" applyFill="1" applyAlignment="1">
      <alignment/>
    </xf>
    <xf numFmtId="2" fontId="10" fillId="0" borderId="10" xfId="53" applyNumberFormat="1" applyFont="1" applyFill="1" applyBorder="1" applyAlignment="1">
      <alignment horizontal="left" vertical="justify" wrapText="1"/>
      <protection/>
    </xf>
    <xf numFmtId="2" fontId="10" fillId="0" borderId="25" xfId="53" applyNumberFormat="1" applyFont="1" applyFill="1" applyBorder="1" applyAlignment="1">
      <alignment horizontal="left" vertical="justify" wrapText="1"/>
      <protection/>
    </xf>
    <xf numFmtId="2" fontId="10" fillId="0" borderId="27" xfId="53" applyNumberFormat="1" applyFont="1" applyFill="1" applyBorder="1" applyAlignment="1">
      <alignment horizontal="left" vertical="justify" wrapText="1"/>
      <protection/>
    </xf>
    <xf numFmtId="2" fontId="10" fillId="0" borderId="13" xfId="53" applyNumberFormat="1" applyFont="1" applyFill="1" applyBorder="1" applyAlignment="1">
      <alignment horizontal="left" vertical="justify" wrapText="1"/>
      <protection/>
    </xf>
    <xf numFmtId="2" fontId="10" fillId="0" borderId="28" xfId="53" applyNumberFormat="1" applyFont="1" applyFill="1" applyBorder="1" applyAlignment="1">
      <alignment horizontal="left" vertical="justify" wrapText="1"/>
      <protection/>
    </xf>
    <xf numFmtId="2" fontId="10" fillId="0" borderId="29" xfId="53" applyNumberFormat="1" applyFont="1" applyFill="1" applyBorder="1" applyAlignment="1">
      <alignment horizontal="left" vertical="justify" wrapText="1"/>
      <protection/>
    </xf>
    <xf numFmtId="2" fontId="10" fillId="0" borderId="20" xfId="53" applyNumberFormat="1" applyFont="1" applyFill="1" applyBorder="1" applyAlignment="1">
      <alignment horizontal="justify" vertical="center" wrapText="1"/>
      <protection/>
    </xf>
    <xf numFmtId="2" fontId="10" fillId="0" borderId="11" xfId="53" applyNumberFormat="1" applyFont="1" applyFill="1" applyBorder="1" applyAlignment="1">
      <alignment horizontal="justify" vertical="center" wrapText="1"/>
      <protection/>
    </xf>
    <xf numFmtId="2" fontId="10" fillId="0" borderId="30" xfId="53" applyNumberFormat="1" applyFont="1" applyFill="1" applyBorder="1" applyAlignment="1">
      <alignment horizontal="justify" vertical="center" wrapText="1"/>
      <protection/>
    </xf>
    <xf numFmtId="0" fontId="9" fillId="0" borderId="0" xfId="0" applyFont="1" applyFill="1" applyAlignment="1">
      <alignment horizontal="left" wrapText="1"/>
    </xf>
    <xf numFmtId="2" fontId="10" fillId="0" borderId="10" xfId="53" applyNumberFormat="1" applyFont="1" applyFill="1" applyBorder="1" applyAlignment="1">
      <alignment horizontal="left" vertical="center" wrapText="1"/>
      <protection/>
    </xf>
    <xf numFmtId="2" fontId="10" fillId="0" borderId="25" xfId="53" applyNumberFormat="1" applyFont="1" applyFill="1" applyBorder="1" applyAlignment="1">
      <alignment horizontal="left" vertical="center" wrapText="1"/>
      <protection/>
    </xf>
    <xf numFmtId="2" fontId="10" fillId="0" borderId="26" xfId="53" applyNumberFormat="1" applyFont="1" applyFill="1" applyBorder="1" applyAlignment="1">
      <alignment horizontal="left" vertical="center" wrapText="1"/>
      <protection/>
    </xf>
    <xf numFmtId="0" fontId="12" fillId="0" borderId="10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9" fillId="0" borderId="14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49" fontId="15" fillId="34" borderId="14" xfId="53" applyNumberFormat="1" applyFont="1" applyFill="1" applyBorder="1" applyAlignment="1">
      <alignment horizontal="justify" vertical="center" wrapText="1"/>
      <protection/>
    </xf>
    <xf numFmtId="49" fontId="15" fillId="34" borderId="31" xfId="53" applyNumberFormat="1" applyFont="1" applyFill="1" applyBorder="1" applyAlignment="1">
      <alignment horizontal="justify" vertical="center" wrapText="1"/>
      <protection/>
    </xf>
    <xf numFmtId="0" fontId="9" fillId="0" borderId="10" xfId="0" applyFont="1" applyBorder="1" applyAlignment="1">
      <alignment horizontal="justify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2" fillId="0" borderId="13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34" borderId="24" xfId="0" applyFont="1" applyFill="1" applyBorder="1" applyAlignment="1">
      <alignment horizontal="justify" vertical="center" wrapText="1"/>
    </xf>
    <xf numFmtId="0" fontId="12" fillId="34" borderId="34" xfId="0" applyFont="1" applyFill="1" applyBorder="1" applyAlignment="1">
      <alignment horizontal="justify" vertical="center" wrapText="1"/>
    </xf>
    <xf numFmtId="0" fontId="12" fillId="34" borderId="35" xfId="0" applyFont="1" applyFill="1" applyBorder="1" applyAlignment="1">
      <alignment horizontal="justify" vertical="center" wrapText="1"/>
    </xf>
    <xf numFmtId="49" fontId="15" fillId="34" borderId="36" xfId="53" applyNumberFormat="1" applyFont="1" applyFill="1" applyBorder="1" applyAlignment="1">
      <alignment horizontal="justify" vertical="center" wrapText="1"/>
      <protection/>
    </xf>
    <xf numFmtId="49" fontId="15" fillId="34" borderId="37" xfId="53" applyNumberFormat="1" applyFont="1" applyFill="1" applyBorder="1" applyAlignment="1">
      <alignment horizontal="justify" vertical="center" wrapText="1"/>
      <protection/>
    </xf>
    <xf numFmtId="49" fontId="16" fillId="34" borderId="24" xfId="53" applyNumberFormat="1" applyFont="1" applyFill="1" applyBorder="1" applyAlignment="1">
      <alignment horizontal="justify" vertical="center" wrapText="1"/>
      <protection/>
    </xf>
    <xf numFmtId="49" fontId="16" fillId="34" borderId="34" xfId="53" applyNumberFormat="1" applyFont="1" applyFill="1" applyBorder="1" applyAlignment="1">
      <alignment horizontal="justify" vertical="center" wrapText="1"/>
      <protection/>
    </xf>
    <xf numFmtId="49" fontId="16" fillId="34" borderId="35" xfId="53" applyNumberFormat="1" applyFont="1" applyFill="1" applyBorder="1" applyAlignment="1">
      <alignment horizontal="justify" vertical="center" wrapText="1"/>
      <protection/>
    </xf>
    <xf numFmtId="49" fontId="12" fillId="34" borderId="24" xfId="53" applyNumberFormat="1" applyFont="1" applyFill="1" applyBorder="1" applyAlignment="1">
      <alignment horizontal="justify" vertical="center" wrapText="1"/>
      <protection/>
    </xf>
    <xf numFmtId="49" fontId="12" fillId="34" borderId="34" xfId="53" applyNumberFormat="1" applyFont="1" applyFill="1" applyBorder="1" applyAlignment="1">
      <alignment horizontal="justify" vertical="center" wrapText="1"/>
      <protection/>
    </xf>
    <xf numFmtId="49" fontId="12" fillId="34" borderId="35" xfId="53" applyNumberFormat="1" applyFont="1" applyFill="1" applyBorder="1" applyAlignment="1">
      <alignment horizontal="justify" vertical="center" wrapText="1"/>
      <protection/>
    </xf>
    <xf numFmtId="0" fontId="12" fillId="0" borderId="0" xfId="0" applyFont="1" applyFill="1" applyBorder="1" applyAlignment="1">
      <alignment wrapText="1"/>
    </xf>
    <xf numFmtId="49" fontId="16" fillId="34" borderId="10" xfId="53" applyNumberFormat="1" applyFont="1" applyFill="1" applyBorder="1" applyAlignment="1">
      <alignment horizontal="justify" vertical="center" wrapText="1"/>
      <protection/>
    </xf>
    <xf numFmtId="49" fontId="16" fillId="34" borderId="25" xfId="53" applyNumberFormat="1" applyFont="1" applyFill="1" applyBorder="1" applyAlignment="1">
      <alignment horizontal="justify" vertical="center" wrapText="1"/>
      <protection/>
    </xf>
    <xf numFmtId="49" fontId="16" fillId="34" borderId="27" xfId="53" applyNumberFormat="1" applyFont="1" applyFill="1" applyBorder="1" applyAlignment="1">
      <alignment horizontal="justify" vertical="center" wrapText="1"/>
      <protection/>
    </xf>
    <xf numFmtId="0" fontId="15" fillId="36" borderId="25" xfId="0" applyFont="1" applyFill="1" applyBorder="1" applyAlignment="1">
      <alignment horizontal="left" wrapText="1"/>
    </xf>
    <xf numFmtId="2" fontId="10" fillId="0" borderId="13" xfId="53" applyNumberFormat="1" applyFont="1" applyFill="1" applyBorder="1" applyAlignment="1">
      <alignment horizontal="left" vertical="center" wrapText="1"/>
      <protection/>
    </xf>
    <xf numFmtId="2" fontId="10" fillId="0" borderId="28" xfId="53" applyNumberFormat="1" applyFont="1" applyFill="1" applyBorder="1" applyAlignment="1">
      <alignment horizontal="left" vertical="center" wrapText="1"/>
      <protection/>
    </xf>
    <xf numFmtId="2" fontId="10" fillId="0" borderId="32" xfId="53" applyNumberFormat="1" applyFont="1" applyFill="1" applyBorder="1" applyAlignment="1">
      <alignment horizontal="left" vertical="center" wrapText="1"/>
      <protection/>
    </xf>
    <xf numFmtId="2" fontId="10" fillId="0" borderId="20" xfId="53" applyNumberFormat="1" applyFont="1" applyFill="1" applyBorder="1" applyAlignment="1">
      <alignment horizontal="left" vertical="center" wrapText="1"/>
      <protection/>
    </xf>
    <xf numFmtId="2" fontId="10" fillId="0" borderId="11" xfId="53" applyNumberFormat="1" applyFont="1" applyFill="1" applyBorder="1" applyAlignment="1">
      <alignment horizontal="left" vertical="center" wrapText="1"/>
      <protection/>
    </xf>
    <xf numFmtId="2" fontId="10" fillId="0" borderId="33" xfId="53" applyNumberFormat="1" applyFont="1" applyFill="1" applyBorder="1" applyAlignment="1">
      <alignment horizontal="left" vertical="center" wrapText="1"/>
      <protection/>
    </xf>
    <xf numFmtId="49" fontId="16" fillId="34" borderId="26" xfId="53" applyNumberFormat="1" applyFont="1" applyFill="1" applyBorder="1" applyAlignment="1">
      <alignment horizontal="justify" vertical="center" wrapText="1"/>
      <protection/>
    </xf>
    <xf numFmtId="49" fontId="10" fillId="35" borderId="14" xfId="53" applyNumberFormat="1" applyFont="1" applyFill="1" applyBorder="1" applyAlignment="1">
      <alignment horizontal="justify" vertical="center" wrapText="1"/>
      <protection/>
    </xf>
    <xf numFmtId="49" fontId="10" fillId="35" borderId="31" xfId="53" applyNumberFormat="1" applyFont="1" applyFill="1" applyBorder="1" applyAlignment="1">
      <alignment horizontal="justify" vertical="center" wrapText="1"/>
      <protection/>
    </xf>
    <xf numFmtId="49" fontId="16" fillId="34" borderId="38" xfId="53" applyNumberFormat="1" applyFont="1" applyFill="1" applyBorder="1" applyAlignment="1">
      <alignment horizontal="justify" vertical="center" wrapText="1"/>
      <protection/>
    </xf>
    <xf numFmtId="49" fontId="16" fillId="34" borderId="39" xfId="53" applyNumberFormat="1" applyFont="1" applyFill="1" applyBorder="1" applyAlignment="1">
      <alignment horizontal="justify" vertical="center" wrapText="1"/>
      <protection/>
    </xf>
    <xf numFmtId="49" fontId="16" fillId="34" borderId="40" xfId="53" applyNumberFormat="1" applyFont="1" applyFill="1" applyBorder="1" applyAlignment="1">
      <alignment horizontal="justify" vertical="center" wrapText="1"/>
      <protection/>
    </xf>
    <xf numFmtId="49" fontId="10" fillId="35" borderId="23" xfId="53" applyNumberFormat="1" applyFont="1" applyFill="1" applyBorder="1" applyAlignment="1">
      <alignment horizontal="justify" vertical="justify" wrapText="1"/>
      <protection/>
    </xf>
    <xf numFmtId="49" fontId="10" fillId="35" borderId="41" xfId="53" applyNumberFormat="1" applyFont="1" applyFill="1" applyBorder="1" applyAlignment="1">
      <alignment horizontal="justify" vertical="justify" wrapText="1"/>
      <protection/>
    </xf>
    <xf numFmtId="0" fontId="9" fillId="0" borderId="0" xfId="0" applyFont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justify" wrapText="1"/>
    </xf>
    <xf numFmtId="49" fontId="10" fillId="35" borderId="14" xfId="53" applyNumberFormat="1" applyFont="1" applyFill="1" applyBorder="1" applyAlignment="1">
      <alignment horizontal="justify" vertical="justify" wrapText="1"/>
      <protection/>
    </xf>
    <xf numFmtId="49" fontId="10" fillId="35" borderId="31" xfId="53" applyNumberFormat="1" applyFont="1" applyFill="1" applyBorder="1" applyAlignment="1">
      <alignment horizontal="justify" vertical="justify" wrapText="1"/>
      <protection/>
    </xf>
    <xf numFmtId="0" fontId="12" fillId="0" borderId="4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wrapText="1"/>
    </xf>
    <xf numFmtId="0" fontId="19" fillId="0" borderId="25" xfId="0" applyFont="1" applyBorder="1" applyAlignment="1">
      <alignment horizontal="center" wrapText="1"/>
    </xf>
    <xf numFmtId="0" fontId="19" fillId="0" borderId="26" xfId="0" applyFont="1" applyBorder="1" applyAlignment="1">
      <alignment horizontal="center" wrapText="1"/>
    </xf>
    <xf numFmtId="0" fontId="20" fillId="0" borderId="10" xfId="0" applyFont="1" applyBorder="1" applyAlignment="1">
      <alignment horizontal="justify" wrapText="1"/>
    </xf>
    <xf numFmtId="0" fontId="20" fillId="0" borderId="25" xfId="0" applyFont="1" applyBorder="1" applyAlignment="1">
      <alignment horizontal="justify" wrapText="1"/>
    </xf>
    <xf numFmtId="0" fontId="20" fillId="0" borderId="26" xfId="0" applyFont="1" applyBorder="1" applyAlignment="1">
      <alignment horizontal="justify" wrapText="1"/>
    </xf>
    <xf numFmtId="0" fontId="12" fillId="0" borderId="10" xfId="0" applyFont="1" applyBorder="1" applyAlignment="1">
      <alignment horizontal="justify" vertical="top" wrapText="1"/>
    </xf>
    <xf numFmtId="0" fontId="12" fillId="0" borderId="25" xfId="0" applyFont="1" applyBorder="1" applyAlignment="1">
      <alignment horizontal="justify" vertical="top" wrapText="1"/>
    </xf>
    <xf numFmtId="0" fontId="12" fillId="0" borderId="26" xfId="0" applyFont="1" applyBorder="1" applyAlignment="1">
      <alignment horizontal="justify" vertical="top" wrapText="1"/>
    </xf>
    <xf numFmtId="0" fontId="20" fillId="0" borderId="14" xfId="0" applyFont="1" applyBorder="1" applyAlignment="1">
      <alignment horizontal="justify" vertical="top" wrapText="1"/>
    </xf>
    <xf numFmtId="0" fontId="0" fillId="0" borderId="14" xfId="0" applyFont="1" applyBorder="1" applyAlignment="1">
      <alignment wrapText="1"/>
    </xf>
    <xf numFmtId="0" fontId="18" fillId="0" borderId="14" xfId="0" applyFont="1" applyBorder="1" applyAlignment="1">
      <alignment horizontal="center" wrapText="1"/>
    </xf>
    <xf numFmtId="0" fontId="12" fillId="0" borderId="14" xfId="0" applyFont="1" applyBorder="1" applyAlignment="1">
      <alignment horizontal="justify" wrapText="1"/>
    </xf>
    <xf numFmtId="0" fontId="0" fillId="0" borderId="14" xfId="0" applyFont="1" applyBorder="1" applyAlignment="1">
      <alignment/>
    </xf>
    <xf numFmtId="0" fontId="10" fillId="35" borderId="28" xfId="0" applyFont="1" applyFill="1" applyBorder="1" applyAlignment="1">
      <alignment horizontal="justify" wrapText="1"/>
    </xf>
    <xf numFmtId="0" fontId="15" fillId="36" borderId="11" xfId="0" applyFont="1" applyFill="1" applyBorder="1" applyAlignment="1">
      <alignment horizontal="left" wrapText="1"/>
    </xf>
    <xf numFmtId="0" fontId="72" fillId="0" borderId="0" xfId="0" applyFont="1" applyAlignment="1">
      <alignment horizontal="justify"/>
    </xf>
    <xf numFmtId="0" fontId="21" fillId="0" borderId="0" xfId="0" applyFont="1" applyAlignment="1">
      <alignment horizontal="left"/>
    </xf>
    <xf numFmtId="0" fontId="18" fillId="0" borderId="10" xfId="0" applyFont="1" applyBorder="1" applyAlignment="1">
      <alignment horizontal="center" wrapText="1"/>
    </xf>
    <xf numFmtId="0" fontId="18" fillId="0" borderId="25" xfId="0" applyFont="1" applyBorder="1" applyAlignment="1">
      <alignment horizontal="center" wrapText="1"/>
    </xf>
    <xf numFmtId="0" fontId="18" fillId="0" borderId="26" xfId="0" applyFont="1" applyBorder="1" applyAlignment="1">
      <alignment horizontal="center" wrapText="1"/>
    </xf>
    <xf numFmtId="0" fontId="12" fillId="0" borderId="10" xfId="0" applyFont="1" applyBorder="1" applyAlignment="1">
      <alignment horizontal="justify" wrapText="1"/>
    </xf>
    <xf numFmtId="0" fontId="12" fillId="0" borderId="25" xfId="0" applyFont="1" applyBorder="1" applyAlignment="1">
      <alignment horizontal="justify" wrapText="1"/>
    </xf>
    <xf numFmtId="0" fontId="12" fillId="0" borderId="26" xfId="0" applyFont="1" applyBorder="1" applyAlignment="1">
      <alignment horizontal="justify" wrapText="1"/>
    </xf>
    <xf numFmtId="0" fontId="20" fillId="0" borderId="10" xfId="0" applyFont="1" applyBorder="1" applyAlignment="1">
      <alignment horizontal="justify" vertical="top" wrapText="1"/>
    </xf>
    <xf numFmtId="0" fontId="20" fillId="0" borderId="25" xfId="0" applyFont="1" applyBorder="1" applyAlignment="1">
      <alignment horizontal="justify" vertical="top" wrapText="1"/>
    </xf>
    <xf numFmtId="0" fontId="20" fillId="0" borderId="26" xfId="0" applyFont="1" applyBorder="1" applyAlignment="1">
      <alignment horizontal="justify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1" name="AutoShape 3"/>
        <xdr:cNvSpPr>
          <a:spLocks/>
        </xdr:cNvSpPr>
      </xdr:nvSpPr>
      <xdr:spPr>
        <a:xfrm>
          <a:off x="7248525" y="12763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83</xdr:row>
      <xdr:rowOff>0</xdr:rowOff>
    </xdr:from>
    <xdr:to>
      <xdr:col>5</xdr:col>
      <xdr:colOff>9525</xdr:colOff>
      <xdr:row>83</xdr:row>
      <xdr:rowOff>0</xdr:rowOff>
    </xdr:to>
    <xdr:sp>
      <xdr:nvSpPr>
        <xdr:cNvPr id="2" name="AutoShape 5"/>
        <xdr:cNvSpPr>
          <a:spLocks/>
        </xdr:cNvSpPr>
      </xdr:nvSpPr>
      <xdr:spPr>
        <a:xfrm>
          <a:off x="3352800" y="233457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83</xdr:row>
      <xdr:rowOff>0</xdr:rowOff>
    </xdr:from>
    <xdr:to>
      <xdr:col>5</xdr:col>
      <xdr:colOff>9525</xdr:colOff>
      <xdr:row>83</xdr:row>
      <xdr:rowOff>0</xdr:rowOff>
    </xdr:to>
    <xdr:sp>
      <xdr:nvSpPr>
        <xdr:cNvPr id="3" name="AutoShape 6"/>
        <xdr:cNvSpPr>
          <a:spLocks/>
        </xdr:cNvSpPr>
      </xdr:nvSpPr>
      <xdr:spPr>
        <a:xfrm>
          <a:off x="3352800" y="233457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83</xdr:row>
      <xdr:rowOff>0</xdr:rowOff>
    </xdr:from>
    <xdr:to>
      <xdr:col>5</xdr:col>
      <xdr:colOff>9525</xdr:colOff>
      <xdr:row>83</xdr:row>
      <xdr:rowOff>0</xdr:rowOff>
    </xdr:to>
    <xdr:sp>
      <xdr:nvSpPr>
        <xdr:cNvPr id="4" name="AutoShape 12"/>
        <xdr:cNvSpPr>
          <a:spLocks/>
        </xdr:cNvSpPr>
      </xdr:nvSpPr>
      <xdr:spPr>
        <a:xfrm>
          <a:off x="3352800" y="233457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83</xdr:row>
      <xdr:rowOff>0</xdr:rowOff>
    </xdr:from>
    <xdr:to>
      <xdr:col>5</xdr:col>
      <xdr:colOff>9525</xdr:colOff>
      <xdr:row>83</xdr:row>
      <xdr:rowOff>0</xdr:rowOff>
    </xdr:to>
    <xdr:sp>
      <xdr:nvSpPr>
        <xdr:cNvPr id="5" name="AutoShape 35"/>
        <xdr:cNvSpPr>
          <a:spLocks/>
        </xdr:cNvSpPr>
      </xdr:nvSpPr>
      <xdr:spPr>
        <a:xfrm>
          <a:off x="3352800" y="233457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83</xdr:row>
      <xdr:rowOff>0</xdr:rowOff>
    </xdr:from>
    <xdr:to>
      <xdr:col>5</xdr:col>
      <xdr:colOff>9525</xdr:colOff>
      <xdr:row>83</xdr:row>
      <xdr:rowOff>0</xdr:rowOff>
    </xdr:to>
    <xdr:sp>
      <xdr:nvSpPr>
        <xdr:cNvPr id="6" name="AutoShape 36"/>
        <xdr:cNvSpPr>
          <a:spLocks/>
        </xdr:cNvSpPr>
      </xdr:nvSpPr>
      <xdr:spPr>
        <a:xfrm>
          <a:off x="3352800" y="233457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83</xdr:row>
      <xdr:rowOff>0</xdr:rowOff>
    </xdr:from>
    <xdr:to>
      <xdr:col>5</xdr:col>
      <xdr:colOff>9525</xdr:colOff>
      <xdr:row>83</xdr:row>
      <xdr:rowOff>0</xdr:rowOff>
    </xdr:to>
    <xdr:sp>
      <xdr:nvSpPr>
        <xdr:cNvPr id="7" name="AutoShape 37"/>
        <xdr:cNvSpPr>
          <a:spLocks/>
        </xdr:cNvSpPr>
      </xdr:nvSpPr>
      <xdr:spPr>
        <a:xfrm>
          <a:off x="3352800" y="233457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83</xdr:row>
      <xdr:rowOff>0</xdr:rowOff>
    </xdr:from>
    <xdr:to>
      <xdr:col>5</xdr:col>
      <xdr:colOff>9525</xdr:colOff>
      <xdr:row>83</xdr:row>
      <xdr:rowOff>0</xdr:rowOff>
    </xdr:to>
    <xdr:sp>
      <xdr:nvSpPr>
        <xdr:cNvPr id="8" name="AutoShape 38"/>
        <xdr:cNvSpPr>
          <a:spLocks/>
        </xdr:cNvSpPr>
      </xdr:nvSpPr>
      <xdr:spPr>
        <a:xfrm>
          <a:off x="3352800" y="233457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83</xdr:row>
      <xdr:rowOff>0</xdr:rowOff>
    </xdr:from>
    <xdr:to>
      <xdr:col>5</xdr:col>
      <xdr:colOff>9525</xdr:colOff>
      <xdr:row>83</xdr:row>
      <xdr:rowOff>0</xdr:rowOff>
    </xdr:to>
    <xdr:sp>
      <xdr:nvSpPr>
        <xdr:cNvPr id="9" name="AutoShape 39"/>
        <xdr:cNvSpPr>
          <a:spLocks/>
        </xdr:cNvSpPr>
      </xdr:nvSpPr>
      <xdr:spPr>
        <a:xfrm>
          <a:off x="3352800" y="233457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83</xdr:row>
      <xdr:rowOff>0</xdr:rowOff>
    </xdr:from>
    <xdr:to>
      <xdr:col>5</xdr:col>
      <xdr:colOff>9525</xdr:colOff>
      <xdr:row>83</xdr:row>
      <xdr:rowOff>0</xdr:rowOff>
    </xdr:to>
    <xdr:sp>
      <xdr:nvSpPr>
        <xdr:cNvPr id="10" name="AutoShape 40"/>
        <xdr:cNvSpPr>
          <a:spLocks/>
        </xdr:cNvSpPr>
      </xdr:nvSpPr>
      <xdr:spPr>
        <a:xfrm>
          <a:off x="3352800" y="233457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83</xdr:row>
      <xdr:rowOff>0</xdr:rowOff>
    </xdr:from>
    <xdr:to>
      <xdr:col>5</xdr:col>
      <xdr:colOff>9525</xdr:colOff>
      <xdr:row>83</xdr:row>
      <xdr:rowOff>0</xdr:rowOff>
    </xdr:to>
    <xdr:sp>
      <xdr:nvSpPr>
        <xdr:cNvPr id="11" name="AutoShape 41"/>
        <xdr:cNvSpPr>
          <a:spLocks/>
        </xdr:cNvSpPr>
      </xdr:nvSpPr>
      <xdr:spPr>
        <a:xfrm>
          <a:off x="3352800" y="233457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83</xdr:row>
      <xdr:rowOff>0</xdr:rowOff>
    </xdr:from>
    <xdr:to>
      <xdr:col>5</xdr:col>
      <xdr:colOff>9525</xdr:colOff>
      <xdr:row>83</xdr:row>
      <xdr:rowOff>0</xdr:rowOff>
    </xdr:to>
    <xdr:sp>
      <xdr:nvSpPr>
        <xdr:cNvPr id="12" name="AutoShape 42"/>
        <xdr:cNvSpPr>
          <a:spLocks/>
        </xdr:cNvSpPr>
      </xdr:nvSpPr>
      <xdr:spPr>
        <a:xfrm>
          <a:off x="3352800" y="233457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83</xdr:row>
      <xdr:rowOff>0</xdr:rowOff>
    </xdr:from>
    <xdr:to>
      <xdr:col>5</xdr:col>
      <xdr:colOff>9525</xdr:colOff>
      <xdr:row>83</xdr:row>
      <xdr:rowOff>0</xdr:rowOff>
    </xdr:to>
    <xdr:sp>
      <xdr:nvSpPr>
        <xdr:cNvPr id="13" name="AutoShape 43"/>
        <xdr:cNvSpPr>
          <a:spLocks/>
        </xdr:cNvSpPr>
      </xdr:nvSpPr>
      <xdr:spPr>
        <a:xfrm>
          <a:off x="3352800" y="233457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83</xdr:row>
      <xdr:rowOff>0</xdr:rowOff>
    </xdr:from>
    <xdr:to>
      <xdr:col>5</xdr:col>
      <xdr:colOff>9525</xdr:colOff>
      <xdr:row>83</xdr:row>
      <xdr:rowOff>0</xdr:rowOff>
    </xdr:to>
    <xdr:sp>
      <xdr:nvSpPr>
        <xdr:cNvPr id="14" name="AutoShape 44"/>
        <xdr:cNvSpPr>
          <a:spLocks/>
        </xdr:cNvSpPr>
      </xdr:nvSpPr>
      <xdr:spPr>
        <a:xfrm>
          <a:off x="3352800" y="233457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83</xdr:row>
      <xdr:rowOff>0</xdr:rowOff>
    </xdr:from>
    <xdr:to>
      <xdr:col>5</xdr:col>
      <xdr:colOff>9525</xdr:colOff>
      <xdr:row>83</xdr:row>
      <xdr:rowOff>0</xdr:rowOff>
    </xdr:to>
    <xdr:sp>
      <xdr:nvSpPr>
        <xdr:cNvPr id="15" name="AutoShape 64"/>
        <xdr:cNvSpPr>
          <a:spLocks/>
        </xdr:cNvSpPr>
      </xdr:nvSpPr>
      <xdr:spPr>
        <a:xfrm>
          <a:off x="3352800" y="233457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83</xdr:row>
      <xdr:rowOff>0</xdr:rowOff>
    </xdr:from>
    <xdr:to>
      <xdr:col>5</xdr:col>
      <xdr:colOff>9525</xdr:colOff>
      <xdr:row>83</xdr:row>
      <xdr:rowOff>0</xdr:rowOff>
    </xdr:to>
    <xdr:sp>
      <xdr:nvSpPr>
        <xdr:cNvPr id="16" name="AutoShape 65"/>
        <xdr:cNvSpPr>
          <a:spLocks/>
        </xdr:cNvSpPr>
      </xdr:nvSpPr>
      <xdr:spPr>
        <a:xfrm>
          <a:off x="3352800" y="233457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91</xdr:row>
      <xdr:rowOff>0</xdr:rowOff>
    </xdr:from>
    <xdr:to>
      <xdr:col>5</xdr:col>
      <xdr:colOff>9525</xdr:colOff>
      <xdr:row>91</xdr:row>
      <xdr:rowOff>0</xdr:rowOff>
    </xdr:to>
    <xdr:sp>
      <xdr:nvSpPr>
        <xdr:cNvPr id="17" name="AutoShape 5"/>
        <xdr:cNvSpPr>
          <a:spLocks/>
        </xdr:cNvSpPr>
      </xdr:nvSpPr>
      <xdr:spPr>
        <a:xfrm>
          <a:off x="3352800" y="253650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91</xdr:row>
      <xdr:rowOff>0</xdr:rowOff>
    </xdr:from>
    <xdr:to>
      <xdr:col>5</xdr:col>
      <xdr:colOff>9525</xdr:colOff>
      <xdr:row>91</xdr:row>
      <xdr:rowOff>0</xdr:rowOff>
    </xdr:to>
    <xdr:sp>
      <xdr:nvSpPr>
        <xdr:cNvPr id="18" name="AutoShape 6"/>
        <xdr:cNvSpPr>
          <a:spLocks/>
        </xdr:cNvSpPr>
      </xdr:nvSpPr>
      <xdr:spPr>
        <a:xfrm>
          <a:off x="3352800" y="253650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91</xdr:row>
      <xdr:rowOff>0</xdr:rowOff>
    </xdr:from>
    <xdr:to>
      <xdr:col>5</xdr:col>
      <xdr:colOff>9525</xdr:colOff>
      <xdr:row>91</xdr:row>
      <xdr:rowOff>0</xdr:rowOff>
    </xdr:to>
    <xdr:sp>
      <xdr:nvSpPr>
        <xdr:cNvPr id="19" name="AutoShape 12"/>
        <xdr:cNvSpPr>
          <a:spLocks/>
        </xdr:cNvSpPr>
      </xdr:nvSpPr>
      <xdr:spPr>
        <a:xfrm>
          <a:off x="3352800" y="253650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91</xdr:row>
      <xdr:rowOff>0</xdr:rowOff>
    </xdr:from>
    <xdr:to>
      <xdr:col>5</xdr:col>
      <xdr:colOff>9525</xdr:colOff>
      <xdr:row>91</xdr:row>
      <xdr:rowOff>0</xdr:rowOff>
    </xdr:to>
    <xdr:sp>
      <xdr:nvSpPr>
        <xdr:cNvPr id="20" name="AutoShape 35"/>
        <xdr:cNvSpPr>
          <a:spLocks/>
        </xdr:cNvSpPr>
      </xdr:nvSpPr>
      <xdr:spPr>
        <a:xfrm>
          <a:off x="3352800" y="253650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91</xdr:row>
      <xdr:rowOff>0</xdr:rowOff>
    </xdr:from>
    <xdr:to>
      <xdr:col>5</xdr:col>
      <xdr:colOff>9525</xdr:colOff>
      <xdr:row>91</xdr:row>
      <xdr:rowOff>0</xdr:rowOff>
    </xdr:to>
    <xdr:sp>
      <xdr:nvSpPr>
        <xdr:cNvPr id="21" name="AutoShape 36"/>
        <xdr:cNvSpPr>
          <a:spLocks/>
        </xdr:cNvSpPr>
      </xdr:nvSpPr>
      <xdr:spPr>
        <a:xfrm>
          <a:off x="3352800" y="253650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91</xdr:row>
      <xdr:rowOff>0</xdr:rowOff>
    </xdr:from>
    <xdr:to>
      <xdr:col>5</xdr:col>
      <xdr:colOff>9525</xdr:colOff>
      <xdr:row>91</xdr:row>
      <xdr:rowOff>0</xdr:rowOff>
    </xdr:to>
    <xdr:sp>
      <xdr:nvSpPr>
        <xdr:cNvPr id="22" name="AutoShape 37"/>
        <xdr:cNvSpPr>
          <a:spLocks/>
        </xdr:cNvSpPr>
      </xdr:nvSpPr>
      <xdr:spPr>
        <a:xfrm>
          <a:off x="3352800" y="253650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91</xdr:row>
      <xdr:rowOff>0</xdr:rowOff>
    </xdr:from>
    <xdr:to>
      <xdr:col>5</xdr:col>
      <xdr:colOff>9525</xdr:colOff>
      <xdr:row>91</xdr:row>
      <xdr:rowOff>0</xdr:rowOff>
    </xdr:to>
    <xdr:sp>
      <xdr:nvSpPr>
        <xdr:cNvPr id="23" name="AutoShape 38"/>
        <xdr:cNvSpPr>
          <a:spLocks/>
        </xdr:cNvSpPr>
      </xdr:nvSpPr>
      <xdr:spPr>
        <a:xfrm>
          <a:off x="3352800" y="253650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91</xdr:row>
      <xdr:rowOff>0</xdr:rowOff>
    </xdr:from>
    <xdr:to>
      <xdr:col>5</xdr:col>
      <xdr:colOff>9525</xdr:colOff>
      <xdr:row>91</xdr:row>
      <xdr:rowOff>0</xdr:rowOff>
    </xdr:to>
    <xdr:sp>
      <xdr:nvSpPr>
        <xdr:cNvPr id="24" name="AutoShape 39"/>
        <xdr:cNvSpPr>
          <a:spLocks/>
        </xdr:cNvSpPr>
      </xdr:nvSpPr>
      <xdr:spPr>
        <a:xfrm>
          <a:off x="3352800" y="253650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91</xdr:row>
      <xdr:rowOff>0</xdr:rowOff>
    </xdr:from>
    <xdr:to>
      <xdr:col>5</xdr:col>
      <xdr:colOff>9525</xdr:colOff>
      <xdr:row>91</xdr:row>
      <xdr:rowOff>0</xdr:rowOff>
    </xdr:to>
    <xdr:sp>
      <xdr:nvSpPr>
        <xdr:cNvPr id="25" name="AutoShape 40"/>
        <xdr:cNvSpPr>
          <a:spLocks/>
        </xdr:cNvSpPr>
      </xdr:nvSpPr>
      <xdr:spPr>
        <a:xfrm>
          <a:off x="3352800" y="253650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91</xdr:row>
      <xdr:rowOff>0</xdr:rowOff>
    </xdr:from>
    <xdr:to>
      <xdr:col>5</xdr:col>
      <xdr:colOff>9525</xdr:colOff>
      <xdr:row>91</xdr:row>
      <xdr:rowOff>0</xdr:rowOff>
    </xdr:to>
    <xdr:sp>
      <xdr:nvSpPr>
        <xdr:cNvPr id="26" name="AutoShape 41"/>
        <xdr:cNvSpPr>
          <a:spLocks/>
        </xdr:cNvSpPr>
      </xdr:nvSpPr>
      <xdr:spPr>
        <a:xfrm>
          <a:off x="3352800" y="253650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91</xdr:row>
      <xdr:rowOff>0</xdr:rowOff>
    </xdr:from>
    <xdr:to>
      <xdr:col>5</xdr:col>
      <xdr:colOff>9525</xdr:colOff>
      <xdr:row>91</xdr:row>
      <xdr:rowOff>0</xdr:rowOff>
    </xdr:to>
    <xdr:sp>
      <xdr:nvSpPr>
        <xdr:cNvPr id="27" name="AutoShape 42"/>
        <xdr:cNvSpPr>
          <a:spLocks/>
        </xdr:cNvSpPr>
      </xdr:nvSpPr>
      <xdr:spPr>
        <a:xfrm>
          <a:off x="3352800" y="253650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91</xdr:row>
      <xdr:rowOff>0</xdr:rowOff>
    </xdr:from>
    <xdr:to>
      <xdr:col>5</xdr:col>
      <xdr:colOff>9525</xdr:colOff>
      <xdr:row>91</xdr:row>
      <xdr:rowOff>0</xdr:rowOff>
    </xdr:to>
    <xdr:sp>
      <xdr:nvSpPr>
        <xdr:cNvPr id="28" name="AutoShape 43"/>
        <xdr:cNvSpPr>
          <a:spLocks/>
        </xdr:cNvSpPr>
      </xdr:nvSpPr>
      <xdr:spPr>
        <a:xfrm>
          <a:off x="3352800" y="253650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91</xdr:row>
      <xdr:rowOff>0</xdr:rowOff>
    </xdr:from>
    <xdr:to>
      <xdr:col>5</xdr:col>
      <xdr:colOff>9525</xdr:colOff>
      <xdr:row>91</xdr:row>
      <xdr:rowOff>0</xdr:rowOff>
    </xdr:to>
    <xdr:sp>
      <xdr:nvSpPr>
        <xdr:cNvPr id="29" name="AutoShape 44"/>
        <xdr:cNvSpPr>
          <a:spLocks/>
        </xdr:cNvSpPr>
      </xdr:nvSpPr>
      <xdr:spPr>
        <a:xfrm>
          <a:off x="3352800" y="253650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91</xdr:row>
      <xdr:rowOff>0</xdr:rowOff>
    </xdr:from>
    <xdr:to>
      <xdr:col>5</xdr:col>
      <xdr:colOff>9525</xdr:colOff>
      <xdr:row>91</xdr:row>
      <xdr:rowOff>0</xdr:rowOff>
    </xdr:to>
    <xdr:sp>
      <xdr:nvSpPr>
        <xdr:cNvPr id="30" name="AutoShape 64"/>
        <xdr:cNvSpPr>
          <a:spLocks/>
        </xdr:cNvSpPr>
      </xdr:nvSpPr>
      <xdr:spPr>
        <a:xfrm>
          <a:off x="3352800" y="253650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91</xdr:row>
      <xdr:rowOff>0</xdr:rowOff>
    </xdr:from>
    <xdr:to>
      <xdr:col>5</xdr:col>
      <xdr:colOff>9525</xdr:colOff>
      <xdr:row>91</xdr:row>
      <xdr:rowOff>0</xdr:rowOff>
    </xdr:to>
    <xdr:sp>
      <xdr:nvSpPr>
        <xdr:cNvPr id="31" name="AutoShape 65"/>
        <xdr:cNvSpPr>
          <a:spLocks/>
        </xdr:cNvSpPr>
      </xdr:nvSpPr>
      <xdr:spPr>
        <a:xfrm>
          <a:off x="3352800" y="253650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4"/>
  <sheetViews>
    <sheetView tabSelected="1" view="pageBreakPreview" zoomScaleSheetLayoutView="100" zoomScalePageLayoutView="0" workbookViewId="0" topLeftCell="A1">
      <selection activeCell="A1" sqref="A1:IV1"/>
    </sheetView>
  </sheetViews>
  <sheetFormatPr defaultColWidth="8.8515625" defaultRowHeight="12.75"/>
  <cols>
    <col min="1" max="1" width="9.8515625" style="2" customWidth="1"/>
    <col min="2" max="2" width="9.140625" style="2" customWidth="1"/>
    <col min="3" max="3" width="9.7109375" style="2" customWidth="1"/>
    <col min="4" max="4" width="8.00390625" style="3" customWidth="1"/>
    <col min="5" max="5" width="13.57421875" style="3" customWidth="1"/>
    <col min="6" max="6" width="9.57421875" style="3" customWidth="1"/>
    <col min="7" max="7" width="6.28125" style="3" customWidth="1"/>
    <col min="8" max="8" width="3.7109375" style="3" customWidth="1"/>
    <col min="9" max="9" width="8.57421875" style="3" customWidth="1"/>
    <col min="10" max="10" width="2.00390625" style="3" customWidth="1"/>
    <col min="11" max="11" width="9.140625" style="3" customWidth="1"/>
    <col min="12" max="13" width="9.57421875" style="3" customWidth="1"/>
    <col min="14" max="14" width="12.8515625" style="1" customWidth="1"/>
    <col min="15" max="16384" width="8.8515625" style="1" customWidth="1"/>
  </cols>
  <sheetData>
    <row r="1" spans="1:13" ht="15.75">
      <c r="A1" s="145" t="s">
        <v>3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2" spans="1:13" ht="16.5" customHeight="1">
      <c r="A2" s="145" t="s">
        <v>0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</row>
    <row r="3" spans="1:13" ht="41.25" customHeight="1">
      <c r="A3" s="146" t="s">
        <v>45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</row>
    <row r="4" spans="1:13" ht="25.5" customHeight="1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</row>
    <row r="5" spans="1:13" ht="16.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4" s="31" customFormat="1" ht="33.75" customHeight="1">
      <c r="A6" s="147" t="s">
        <v>143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7"/>
    </row>
    <row r="7" spans="1:14" s="5" customFormat="1" ht="15" customHeight="1">
      <c r="A7" s="32" t="s">
        <v>1</v>
      </c>
      <c r="B7" s="32"/>
      <c r="C7" s="32"/>
      <c r="D7" s="4"/>
      <c r="E7" s="4"/>
      <c r="F7" s="4"/>
      <c r="G7" s="4"/>
      <c r="H7" s="4"/>
      <c r="I7" s="4"/>
      <c r="J7" s="4"/>
      <c r="K7" s="4"/>
      <c r="L7" s="4"/>
      <c r="M7" s="4"/>
      <c r="N7" s="18"/>
    </row>
    <row r="8" spans="1:14" s="5" customFormat="1" ht="15" customHeight="1">
      <c r="A8" s="77" t="s">
        <v>30</v>
      </c>
      <c r="B8" s="77" t="s">
        <v>34</v>
      </c>
      <c r="C8" s="77" t="s">
        <v>39</v>
      </c>
      <c r="D8" s="78"/>
      <c r="E8" s="78"/>
      <c r="F8" s="78"/>
      <c r="G8" s="78"/>
      <c r="H8" s="78"/>
      <c r="I8" s="78"/>
      <c r="J8" s="78"/>
      <c r="K8" s="78"/>
      <c r="L8" s="78"/>
      <c r="M8" s="44" t="s">
        <v>1</v>
      </c>
      <c r="N8" s="18"/>
    </row>
    <row r="9" spans="1:14" s="15" customFormat="1" ht="18" customHeight="1">
      <c r="A9" s="34">
        <v>100</v>
      </c>
      <c r="B9" s="35">
        <v>0</v>
      </c>
      <c r="C9" s="35">
        <v>0</v>
      </c>
      <c r="D9" s="86" t="s">
        <v>63</v>
      </c>
      <c r="E9" s="87"/>
      <c r="F9" s="87"/>
      <c r="G9" s="87"/>
      <c r="H9" s="87"/>
      <c r="I9" s="87"/>
      <c r="J9" s="87"/>
      <c r="K9" s="87"/>
      <c r="L9" s="87"/>
      <c r="M9" s="88"/>
      <c r="N9" s="18"/>
    </row>
    <row r="10" spans="1:14" s="15" customFormat="1" ht="18" customHeight="1">
      <c r="A10" s="34">
        <v>55</v>
      </c>
      <c r="B10" s="35">
        <v>0</v>
      </c>
      <c r="C10" s="35">
        <v>0</v>
      </c>
      <c r="D10" s="86" t="s">
        <v>133</v>
      </c>
      <c r="E10" s="87"/>
      <c r="F10" s="87"/>
      <c r="G10" s="87"/>
      <c r="H10" s="87"/>
      <c r="I10" s="87"/>
      <c r="J10" s="87"/>
      <c r="K10" s="87"/>
      <c r="L10" s="87"/>
      <c r="M10" s="88"/>
      <c r="N10" s="18"/>
    </row>
    <row r="11" spans="1:14" s="15" customFormat="1" ht="18" customHeight="1">
      <c r="A11" s="34">
        <v>-300</v>
      </c>
      <c r="B11" s="35">
        <v>0</v>
      </c>
      <c r="C11" s="35">
        <v>0</v>
      </c>
      <c r="D11" s="86" t="s">
        <v>62</v>
      </c>
      <c r="E11" s="87"/>
      <c r="F11" s="87"/>
      <c r="G11" s="87"/>
      <c r="H11" s="87"/>
      <c r="I11" s="87"/>
      <c r="J11" s="87"/>
      <c r="K11" s="87"/>
      <c r="L11" s="87"/>
      <c r="M11" s="88"/>
      <c r="N11" s="18"/>
    </row>
    <row r="12" spans="1:14" s="15" customFormat="1" ht="33" customHeight="1">
      <c r="A12" s="34">
        <v>-1.2</v>
      </c>
      <c r="B12" s="35">
        <v>0</v>
      </c>
      <c r="C12" s="35">
        <v>0</v>
      </c>
      <c r="D12" s="86" t="s">
        <v>134</v>
      </c>
      <c r="E12" s="87"/>
      <c r="F12" s="87"/>
      <c r="G12" s="87"/>
      <c r="H12" s="87"/>
      <c r="I12" s="87"/>
      <c r="J12" s="87"/>
      <c r="K12" s="87"/>
      <c r="L12" s="87"/>
      <c r="M12" s="88"/>
      <c r="N12" s="18"/>
    </row>
    <row r="13" spans="1:14" s="15" customFormat="1" ht="15.75">
      <c r="A13" s="67">
        <v>6.9</v>
      </c>
      <c r="B13" s="35">
        <v>0</v>
      </c>
      <c r="C13" s="35">
        <v>0</v>
      </c>
      <c r="D13" s="89" t="s">
        <v>135</v>
      </c>
      <c r="E13" s="90"/>
      <c r="F13" s="90"/>
      <c r="G13" s="90"/>
      <c r="H13" s="90"/>
      <c r="I13" s="90"/>
      <c r="J13" s="90"/>
      <c r="K13" s="90"/>
      <c r="L13" s="90"/>
      <c r="M13" s="91"/>
      <c r="N13" s="18"/>
    </row>
    <row r="14" spans="1:14" s="15" customFormat="1" ht="16.5" thickBot="1">
      <c r="A14" s="67">
        <v>0.5</v>
      </c>
      <c r="B14" s="35">
        <v>0</v>
      </c>
      <c r="C14" s="35">
        <v>0</v>
      </c>
      <c r="D14" s="89" t="s">
        <v>136</v>
      </c>
      <c r="E14" s="90"/>
      <c r="F14" s="90"/>
      <c r="G14" s="90"/>
      <c r="H14" s="90"/>
      <c r="I14" s="90"/>
      <c r="J14" s="90"/>
      <c r="K14" s="90"/>
      <c r="L14" s="90"/>
      <c r="M14" s="91"/>
      <c r="N14" s="18"/>
    </row>
    <row r="15" spans="1:14" s="15" customFormat="1" ht="17.25" customHeight="1" thickBot="1">
      <c r="A15" s="71">
        <f>SUM(A9:A14)</f>
        <v>-138.79999999999998</v>
      </c>
      <c r="B15" s="73">
        <f>SUM(B9:B14)</f>
        <v>0</v>
      </c>
      <c r="C15" s="72">
        <f>SUM(C9:C14)</f>
        <v>0</v>
      </c>
      <c r="D15" s="120" t="s">
        <v>2</v>
      </c>
      <c r="E15" s="121"/>
      <c r="F15" s="121"/>
      <c r="G15" s="121"/>
      <c r="H15" s="121"/>
      <c r="I15" s="121"/>
      <c r="J15" s="121"/>
      <c r="K15" s="121"/>
      <c r="L15" s="121"/>
      <c r="M15" s="122"/>
      <c r="N15" s="18"/>
    </row>
    <row r="16" spans="1:14" s="10" customFormat="1" ht="29.25" customHeight="1">
      <c r="A16" s="68">
        <v>-26.9</v>
      </c>
      <c r="B16" s="66">
        <v>0</v>
      </c>
      <c r="C16" s="66">
        <v>0</v>
      </c>
      <c r="D16" s="92" t="s">
        <v>140</v>
      </c>
      <c r="E16" s="93"/>
      <c r="F16" s="93"/>
      <c r="G16" s="93"/>
      <c r="H16" s="93"/>
      <c r="I16" s="93"/>
      <c r="J16" s="93"/>
      <c r="K16" s="93"/>
      <c r="L16" s="93"/>
      <c r="M16" s="94"/>
      <c r="N16" s="39">
        <v>202</v>
      </c>
    </row>
    <row r="17" spans="1:14" s="10" customFormat="1" ht="73.5" customHeight="1">
      <c r="A17" s="68">
        <v>21.1</v>
      </c>
      <c r="B17" s="66">
        <v>0</v>
      </c>
      <c r="C17" s="66">
        <v>0</v>
      </c>
      <c r="D17" s="92" t="s">
        <v>137</v>
      </c>
      <c r="E17" s="93"/>
      <c r="F17" s="93"/>
      <c r="G17" s="93"/>
      <c r="H17" s="93"/>
      <c r="I17" s="93"/>
      <c r="J17" s="93"/>
      <c r="K17" s="93"/>
      <c r="L17" s="93"/>
      <c r="M17" s="94"/>
      <c r="N17" s="39">
        <v>691</v>
      </c>
    </row>
    <row r="18" spans="1:14" s="10" customFormat="1" ht="65.25" customHeight="1">
      <c r="A18" s="68">
        <v>-660.6</v>
      </c>
      <c r="B18" s="66">
        <v>0</v>
      </c>
      <c r="C18" s="66">
        <v>0</v>
      </c>
      <c r="D18" s="92" t="s">
        <v>138</v>
      </c>
      <c r="E18" s="93"/>
      <c r="F18" s="93"/>
      <c r="G18" s="93"/>
      <c r="H18" s="93"/>
      <c r="I18" s="93"/>
      <c r="J18" s="93"/>
      <c r="K18" s="93"/>
      <c r="L18" s="93"/>
      <c r="M18" s="94"/>
      <c r="N18" s="39">
        <v>672</v>
      </c>
    </row>
    <row r="19" spans="1:14" s="10" customFormat="1" ht="24.75" customHeight="1">
      <c r="A19" s="68">
        <v>5</v>
      </c>
      <c r="B19" s="66">
        <v>0</v>
      </c>
      <c r="C19" s="66">
        <v>0</v>
      </c>
      <c r="D19" s="92" t="s">
        <v>139</v>
      </c>
      <c r="E19" s="93"/>
      <c r="F19" s="93"/>
      <c r="G19" s="93"/>
      <c r="H19" s="93"/>
      <c r="I19" s="93"/>
      <c r="J19" s="93"/>
      <c r="K19" s="93"/>
      <c r="L19" s="93"/>
      <c r="M19" s="94"/>
      <c r="N19" s="39">
        <v>365</v>
      </c>
    </row>
    <row r="20" spans="1:14" s="10" customFormat="1" ht="31.5" customHeight="1">
      <c r="A20" s="68">
        <v>113.4</v>
      </c>
      <c r="B20" s="66">
        <v>0</v>
      </c>
      <c r="C20" s="66">
        <v>0</v>
      </c>
      <c r="D20" s="92" t="s">
        <v>141</v>
      </c>
      <c r="E20" s="93"/>
      <c r="F20" s="93"/>
      <c r="G20" s="93"/>
      <c r="H20" s="93"/>
      <c r="I20" s="93"/>
      <c r="J20" s="93"/>
      <c r="K20" s="93"/>
      <c r="L20" s="93"/>
      <c r="M20" s="94"/>
      <c r="N20" s="39">
        <v>753</v>
      </c>
    </row>
    <row r="21" spans="1:14" s="10" customFormat="1" ht="35.25" customHeight="1">
      <c r="A21" s="68">
        <v>1155.5</v>
      </c>
      <c r="B21" s="66">
        <v>0</v>
      </c>
      <c r="C21" s="66">
        <v>0</v>
      </c>
      <c r="D21" s="92" t="s">
        <v>142</v>
      </c>
      <c r="E21" s="93"/>
      <c r="F21" s="93"/>
      <c r="G21" s="93"/>
      <c r="H21" s="93"/>
      <c r="I21" s="93"/>
      <c r="J21" s="93"/>
      <c r="K21" s="93"/>
      <c r="L21" s="93"/>
      <c r="M21" s="94"/>
      <c r="N21" s="39">
        <v>759</v>
      </c>
    </row>
    <row r="22" spans="1:14" s="10" customFormat="1" ht="46.5" customHeight="1" thickBot="1">
      <c r="A22" s="68">
        <v>0</v>
      </c>
      <c r="B22" s="66">
        <v>600</v>
      </c>
      <c r="C22" s="66">
        <v>600</v>
      </c>
      <c r="D22" s="92" t="s">
        <v>144</v>
      </c>
      <c r="E22" s="93"/>
      <c r="F22" s="93"/>
      <c r="G22" s="93"/>
      <c r="H22" s="93"/>
      <c r="I22" s="93"/>
      <c r="J22" s="93"/>
      <c r="K22" s="93"/>
      <c r="L22" s="93"/>
      <c r="M22" s="94"/>
      <c r="N22" s="39">
        <v>760</v>
      </c>
    </row>
    <row r="23" spans="1:14" s="10" customFormat="1" ht="31.5" customHeight="1" thickBot="1">
      <c r="A23" s="71">
        <f>SUM(A16:A22)</f>
        <v>607.5</v>
      </c>
      <c r="B23" s="73">
        <f>SUM(B16:B22)</f>
        <v>600</v>
      </c>
      <c r="C23" s="72">
        <f>SUM(C16:C22)</f>
        <v>600</v>
      </c>
      <c r="D23" s="120" t="s">
        <v>12</v>
      </c>
      <c r="E23" s="121"/>
      <c r="F23" s="121"/>
      <c r="G23" s="121"/>
      <c r="H23" s="121"/>
      <c r="I23" s="121"/>
      <c r="J23" s="121"/>
      <c r="K23" s="121"/>
      <c r="L23" s="121"/>
      <c r="M23" s="122"/>
      <c r="N23" s="18"/>
    </row>
    <row r="24" spans="1:14" s="10" customFormat="1" ht="31.5" customHeight="1" hidden="1">
      <c r="A24" s="69">
        <v>0</v>
      </c>
      <c r="B24" s="70">
        <v>0</v>
      </c>
      <c r="C24" s="70">
        <v>0</v>
      </c>
      <c r="D24" s="143"/>
      <c r="E24" s="143"/>
      <c r="F24" s="143"/>
      <c r="G24" s="143"/>
      <c r="H24" s="143"/>
      <c r="I24" s="143"/>
      <c r="J24" s="143"/>
      <c r="K24" s="143"/>
      <c r="L24" s="143"/>
      <c r="M24" s="144"/>
      <c r="N24" s="18"/>
    </row>
    <row r="25" spans="1:14" s="10" customFormat="1" ht="21" customHeight="1" hidden="1">
      <c r="A25" s="60"/>
      <c r="B25" s="61"/>
      <c r="C25" s="61"/>
      <c r="D25" s="148"/>
      <c r="E25" s="148"/>
      <c r="F25" s="148"/>
      <c r="G25" s="148"/>
      <c r="H25" s="148"/>
      <c r="I25" s="148"/>
      <c r="J25" s="148"/>
      <c r="K25" s="148"/>
      <c r="L25" s="148"/>
      <c r="M25" s="149"/>
      <c r="N25" s="18"/>
    </row>
    <row r="26" spans="1:14" s="10" customFormat="1" ht="21.75" customHeight="1" hidden="1">
      <c r="A26" s="58">
        <f>SUM(A24:A25)</f>
        <v>0</v>
      </c>
      <c r="B26" s="59">
        <f>SUM(B24:B25)</f>
        <v>0</v>
      </c>
      <c r="C26" s="59">
        <f>SUM(C24:C25)</f>
        <v>0</v>
      </c>
      <c r="D26" s="127" t="s">
        <v>33</v>
      </c>
      <c r="E26" s="128"/>
      <c r="F26" s="128"/>
      <c r="G26" s="128"/>
      <c r="H26" s="128"/>
      <c r="I26" s="128"/>
      <c r="J26" s="128"/>
      <c r="K26" s="128"/>
      <c r="L26" s="128"/>
      <c r="M26" s="129"/>
      <c r="N26" s="18"/>
    </row>
    <row r="27" spans="1:14" s="7" customFormat="1" ht="41.25" customHeight="1" hidden="1">
      <c r="A27" s="60"/>
      <c r="B27" s="61"/>
      <c r="C27" s="61"/>
      <c r="D27" s="138"/>
      <c r="E27" s="138"/>
      <c r="F27" s="138"/>
      <c r="G27" s="138"/>
      <c r="H27" s="138"/>
      <c r="I27" s="138"/>
      <c r="J27" s="138"/>
      <c r="K27" s="138"/>
      <c r="L27" s="138"/>
      <c r="M27" s="139"/>
      <c r="N27" s="18"/>
    </row>
    <row r="28" spans="1:14" s="7" customFormat="1" ht="43.5" customHeight="1" hidden="1" thickBot="1">
      <c r="A28" s="58">
        <f>A27</f>
        <v>0</v>
      </c>
      <c r="B28" s="59">
        <f>B27</f>
        <v>0</v>
      </c>
      <c r="C28" s="59">
        <f>C27</f>
        <v>0</v>
      </c>
      <c r="D28" s="140" t="s">
        <v>32</v>
      </c>
      <c r="E28" s="141"/>
      <c r="F28" s="141"/>
      <c r="G28" s="141"/>
      <c r="H28" s="141"/>
      <c r="I28" s="141"/>
      <c r="J28" s="141"/>
      <c r="K28" s="141"/>
      <c r="L28" s="141"/>
      <c r="M28" s="142"/>
      <c r="N28" s="18"/>
    </row>
    <row r="29" spans="1:14" s="10" customFormat="1" ht="19.5" customHeight="1" thickBot="1">
      <c r="A29" s="37">
        <f>A15+A23+A26</f>
        <v>468.70000000000005</v>
      </c>
      <c r="B29" s="38">
        <f>B15+B23+B26</f>
        <v>600</v>
      </c>
      <c r="C29" s="38">
        <f>C15+C23+C26</f>
        <v>600</v>
      </c>
      <c r="D29" s="123" t="s">
        <v>13</v>
      </c>
      <c r="E29" s="124"/>
      <c r="F29" s="124"/>
      <c r="G29" s="124"/>
      <c r="H29" s="124"/>
      <c r="I29" s="124"/>
      <c r="J29" s="124"/>
      <c r="K29" s="124"/>
      <c r="L29" s="124"/>
      <c r="M29" s="125"/>
      <c r="N29" s="18"/>
    </row>
    <row r="30" spans="1:13" s="7" customFormat="1" ht="13.5" customHeight="1">
      <c r="A30" s="41"/>
      <c r="B30" s="41"/>
      <c r="C30" s="41"/>
      <c r="D30" s="42"/>
      <c r="E30" s="43"/>
      <c r="F30" s="43"/>
      <c r="G30" s="43"/>
      <c r="H30" s="43"/>
      <c r="I30" s="43"/>
      <c r="J30" s="43"/>
      <c r="K30" s="43"/>
      <c r="L30" s="43"/>
      <c r="M30" s="43"/>
    </row>
    <row r="31" spans="1:13" s="7" customFormat="1" ht="16.5" customHeight="1">
      <c r="A31" s="41"/>
      <c r="B31" s="41"/>
      <c r="C31" s="41"/>
      <c r="D31" s="42"/>
      <c r="E31" s="43"/>
      <c r="F31" s="43"/>
      <c r="G31" s="43"/>
      <c r="H31" s="43"/>
      <c r="I31" s="43"/>
      <c r="J31" s="43"/>
      <c r="K31" s="43"/>
      <c r="L31" s="43"/>
      <c r="M31" s="43"/>
    </row>
    <row r="32" spans="1:13" s="9" customFormat="1" ht="21" customHeight="1">
      <c r="A32" s="126" t="s">
        <v>28</v>
      </c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</row>
    <row r="33" spans="1:14" s="4" customFormat="1" ht="18" customHeight="1">
      <c r="A33" s="65"/>
      <c r="B33" s="65"/>
      <c r="C33" s="65"/>
      <c r="D33" s="6"/>
      <c r="E33" s="6"/>
      <c r="F33" s="6"/>
      <c r="G33" s="6"/>
      <c r="H33" s="6"/>
      <c r="I33" s="6"/>
      <c r="J33" s="6"/>
      <c r="K33" s="6"/>
      <c r="L33" s="6"/>
      <c r="M33" s="20"/>
      <c r="N33" s="16"/>
    </row>
    <row r="34" spans="1:14" s="4" customFormat="1" ht="30.75" customHeight="1">
      <c r="A34" s="33" t="s">
        <v>30</v>
      </c>
      <c r="B34" s="33" t="s">
        <v>34</v>
      </c>
      <c r="C34" s="33" t="s">
        <v>39</v>
      </c>
      <c r="D34" s="74" t="s">
        <v>42</v>
      </c>
      <c r="E34" s="74" t="s">
        <v>40</v>
      </c>
      <c r="F34" s="74" t="s">
        <v>41</v>
      </c>
      <c r="G34" s="21"/>
      <c r="H34" s="21"/>
      <c r="I34" s="21"/>
      <c r="J34" s="21"/>
      <c r="K34" s="21"/>
      <c r="L34" s="21"/>
      <c r="M34" s="44" t="s">
        <v>1</v>
      </c>
      <c r="N34" s="16"/>
    </row>
    <row r="35" spans="1:14" s="4" customFormat="1" ht="19.5" customHeight="1">
      <c r="A35" s="130" t="s">
        <v>37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6"/>
    </row>
    <row r="36" spans="1:14" s="7" customFormat="1" ht="21.75" customHeight="1">
      <c r="A36" s="57">
        <v>-39.6</v>
      </c>
      <c r="B36" s="19">
        <v>0</v>
      </c>
      <c r="C36" s="19">
        <v>0</v>
      </c>
      <c r="D36" s="75" t="s">
        <v>53</v>
      </c>
      <c r="E36" s="76" t="s">
        <v>54</v>
      </c>
      <c r="F36" s="76" t="s">
        <v>92</v>
      </c>
      <c r="G36" s="131" t="s">
        <v>70</v>
      </c>
      <c r="H36" s="132"/>
      <c r="I36" s="132"/>
      <c r="J36" s="132"/>
      <c r="K36" s="132"/>
      <c r="L36" s="132"/>
      <c r="M36" s="133"/>
      <c r="N36" s="30"/>
    </row>
    <row r="37" spans="1:14" s="7" customFormat="1" ht="23.25" customHeight="1">
      <c r="A37" s="57">
        <f>-13.7-100</f>
        <v>-113.7</v>
      </c>
      <c r="B37" s="19">
        <v>0</v>
      </c>
      <c r="C37" s="19">
        <v>0</v>
      </c>
      <c r="D37" s="75" t="s">
        <v>53</v>
      </c>
      <c r="E37" s="76" t="s">
        <v>54</v>
      </c>
      <c r="F37" s="76" t="s">
        <v>43</v>
      </c>
      <c r="G37" s="134"/>
      <c r="H37" s="135"/>
      <c r="I37" s="135"/>
      <c r="J37" s="135"/>
      <c r="K37" s="135"/>
      <c r="L37" s="135"/>
      <c r="M37" s="136"/>
      <c r="N37" s="30"/>
    </row>
    <row r="38" spans="1:14" s="7" customFormat="1" ht="49.5" customHeight="1">
      <c r="A38" s="57">
        <v>-28.3</v>
      </c>
      <c r="B38" s="19">
        <v>0</v>
      </c>
      <c r="C38" s="19">
        <v>0</v>
      </c>
      <c r="D38" s="75" t="s">
        <v>93</v>
      </c>
      <c r="E38" s="76" t="s">
        <v>94</v>
      </c>
      <c r="F38" s="76" t="s">
        <v>43</v>
      </c>
      <c r="G38" s="96" t="s">
        <v>132</v>
      </c>
      <c r="H38" s="97"/>
      <c r="I38" s="97"/>
      <c r="J38" s="97"/>
      <c r="K38" s="97"/>
      <c r="L38" s="97"/>
      <c r="M38" s="98"/>
      <c r="N38" s="30"/>
    </row>
    <row r="39" spans="1:14" s="7" customFormat="1" ht="30" customHeight="1">
      <c r="A39" s="57">
        <v>-20.8</v>
      </c>
      <c r="B39" s="19">
        <v>0</v>
      </c>
      <c r="C39" s="19">
        <v>0</v>
      </c>
      <c r="D39" s="75" t="s">
        <v>66</v>
      </c>
      <c r="E39" s="76" t="s">
        <v>96</v>
      </c>
      <c r="F39" s="76" t="s">
        <v>43</v>
      </c>
      <c r="G39" s="96" t="s">
        <v>97</v>
      </c>
      <c r="H39" s="97"/>
      <c r="I39" s="97"/>
      <c r="J39" s="97"/>
      <c r="K39" s="97"/>
      <c r="L39" s="97"/>
      <c r="M39" s="98"/>
      <c r="N39" s="30"/>
    </row>
    <row r="40" spans="1:14" s="7" customFormat="1" ht="36.75" customHeight="1">
      <c r="A40" s="57">
        <v>-15.8</v>
      </c>
      <c r="B40" s="19">
        <v>0</v>
      </c>
      <c r="C40" s="19">
        <v>0</v>
      </c>
      <c r="D40" s="75" t="s">
        <v>86</v>
      </c>
      <c r="E40" s="76" t="s">
        <v>98</v>
      </c>
      <c r="F40" s="76" t="s">
        <v>43</v>
      </c>
      <c r="G40" s="96" t="s">
        <v>99</v>
      </c>
      <c r="H40" s="97"/>
      <c r="I40" s="97"/>
      <c r="J40" s="97"/>
      <c r="K40" s="97"/>
      <c r="L40" s="97"/>
      <c r="M40" s="98"/>
      <c r="N40" s="30"/>
    </row>
    <row r="41" spans="1:14" s="7" customFormat="1" ht="27.75" customHeight="1">
      <c r="A41" s="57">
        <f>-140-32.8-16.2</f>
        <v>-189</v>
      </c>
      <c r="B41" s="19">
        <v>0</v>
      </c>
      <c r="C41" s="19">
        <v>0</v>
      </c>
      <c r="D41" s="75" t="s">
        <v>47</v>
      </c>
      <c r="E41" s="76" t="s">
        <v>91</v>
      </c>
      <c r="F41" s="76" t="s">
        <v>68</v>
      </c>
      <c r="G41" s="96" t="s">
        <v>69</v>
      </c>
      <c r="H41" s="97"/>
      <c r="I41" s="97"/>
      <c r="J41" s="97"/>
      <c r="K41" s="97"/>
      <c r="L41" s="97"/>
      <c r="M41" s="98"/>
      <c r="N41" s="30"/>
    </row>
    <row r="42" spans="1:14" s="7" customFormat="1" ht="24" customHeight="1">
      <c r="A42" s="57">
        <v>-1</v>
      </c>
      <c r="B42" s="19">
        <v>0</v>
      </c>
      <c r="C42" s="19">
        <v>0</v>
      </c>
      <c r="D42" s="75" t="s">
        <v>100</v>
      </c>
      <c r="E42" s="76" t="s">
        <v>101</v>
      </c>
      <c r="F42" s="76" t="s">
        <v>102</v>
      </c>
      <c r="G42" s="96" t="s">
        <v>103</v>
      </c>
      <c r="H42" s="97"/>
      <c r="I42" s="97"/>
      <c r="J42" s="97"/>
      <c r="K42" s="97"/>
      <c r="L42" s="97"/>
      <c r="M42" s="98"/>
      <c r="N42" s="30"/>
    </row>
    <row r="43" spans="1:13" s="4" customFormat="1" ht="26.25" customHeight="1">
      <c r="A43" s="36">
        <f>SUM(A36:A42)</f>
        <v>-408.20000000000005</v>
      </c>
      <c r="B43" s="36">
        <f>SUM(B36:B42)</f>
        <v>0</v>
      </c>
      <c r="C43" s="36">
        <f>SUM(C36:C42)</f>
        <v>0</v>
      </c>
      <c r="D43" s="127" t="s">
        <v>37</v>
      </c>
      <c r="E43" s="128"/>
      <c r="F43" s="128"/>
      <c r="G43" s="128"/>
      <c r="H43" s="128"/>
      <c r="I43" s="128"/>
      <c r="J43" s="128"/>
      <c r="K43" s="128"/>
      <c r="L43" s="128"/>
      <c r="M43" s="137"/>
    </row>
    <row r="44" spans="1:13" s="4" customFormat="1" ht="18" customHeight="1" hidden="1">
      <c r="A44" s="130" t="s">
        <v>35</v>
      </c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</row>
    <row r="45" spans="1:13" s="63" customFormat="1" ht="37.5" customHeight="1" hidden="1">
      <c r="A45" s="57">
        <v>0</v>
      </c>
      <c r="B45" s="19">
        <v>0</v>
      </c>
      <c r="C45" s="19">
        <v>0</v>
      </c>
      <c r="D45" s="79"/>
      <c r="E45" s="80"/>
      <c r="F45" s="80"/>
      <c r="G45" s="80"/>
      <c r="H45" s="80"/>
      <c r="I45" s="80"/>
      <c r="J45" s="80"/>
      <c r="K45" s="80"/>
      <c r="L45" s="80"/>
      <c r="M45" s="81"/>
    </row>
    <row r="46" spans="1:13" s="63" customFormat="1" ht="37.5" customHeight="1" hidden="1">
      <c r="A46" s="57"/>
      <c r="B46" s="19">
        <v>0</v>
      </c>
      <c r="C46" s="19">
        <v>0</v>
      </c>
      <c r="D46" s="79"/>
      <c r="E46" s="82"/>
      <c r="F46" s="82"/>
      <c r="G46" s="83"/>
      <c r="H46" s="83"/>
      <c r="I46" s="83"/>
      <c r="J46" s="83"/>
      <c r="K46" s="83"/>
      <c r="L46" s="83"/>
      <c r="M46" s="84"/>
    </row>
    <row r="47" spans="1:13" s="63" customFormat="1" ht="51" customHeight="1" hidden="1">
      <c r="A47" s="57"/>
      <c r="B47" s="19">
        <v>0</v>
      </c>
      <c r="C47" s="19">
        <v>0</v>
      </c>
      <c r="D47" s="79"/>
      <c r="E47" s="82"/>
      <c r="F47" s="82"/>
      <c r="G47" s="83"/>
      <c r="H47" s="83"/>
      <c r="I47" s="83"/>
      <c r="J47" s="83"/>
      <c r="K47" s="83"/>
      <c r="L47" s="83"/>
      <c r="M47" s="84"/>
    </row>
    <row r="48" spans="1:13" s="4" customFormat="1" ht="29.25" customHeight="1" hidden="1">
      <c r="A48" s="36">
        <f>SUM(A45:A47)</f>
        <v>0</v>
      </c>
      <c r="B48" s="36">
        <f>SUM(B45:B47)</f>
        <v>0</v>
      </c>
      <c r="C48" s="36">
        <f>SUM(C45:C47)</f>
        <v>0</v>
      </c>
      <c r="D48" s="127" t="s">
        <v>36</v>
      </c>
      <c r="E48" s="128"/>
      <c r="F48" s="128"/>
      <c r="G48" s="128"/>
      <c r="H48" s="128"/>
      <c r="I48" s="128"/>
      <c r="J48" s="128"/>
      <c r="K48" s="128"/>
      <c r="L48" s="128"/>
      <c r="M48" s="137"/>
    </row>
    <row r="49" spans="1:13" s="4" customFormat="1" ht="18" customHeight="1">
      <c r="A49" s="130" t="s">
        <v>11</v>
      </c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</row>
    <row r="50" spans="1:14" s="4" customFormat="1" ht="34.5" customHeight="1">
      <c r="A50" s="57">
        <f>-5.9-2.5-32.2</f>
        <v>-40.6</v>
      </c>
      <c r="B50" s="19">
        <v>0</v>
      </c>
      <c r="C50" s="19">
        <v>0</v>
      </c>
      <c r="D50" s="75" t="s">
        <v>53</v>
      </c>
      <c r="E50" s="76" t="s">
        <v>54</v>
      </c>
      <c r="F50" s="76" t="s">
        <v>43</v>
      </c>
      <c r="G50" s="96" t="s">
        <v>70</v>
      </c>
      <c r="H50" s="97"/>
      <c r="I50" s="97"/>
      <c r="J50" s="97"/>
      <c r="K50" s="97"/>
      <c r="L50" s="97"/>
      <c r="M50" s="98"/>
      <c r="N50" s="62"/>
    </row>
    <row r="51" spans="1:14" s="4" customFormat="1" ht="72.75" customHeight="1">
      <c r="A51" s="57">
        <v>90.5</v>
      </c>
      <c r="B51" s="19">
        <v>0</v>
      </c>
      <c r="C51" s="19">
        <v>0</v>
      </c>
      <c r="D51" s="75" t="s">
        <v>104</v>
      </c>
      <c r="E51" s="76" t="s">
        <v>105</v>
      </c>
      <c r="F51" s="76" t="s">
        <v>106</v>
      </c>
      <c r="G51" s="96" t="s">
        <v>107</v>
      </c>
      <c r="H51" s="97"/>
      <c r="I51" s="97"/>
      <c r="J51" s="97"/>
      <c r="K51" s="97"/>
      <c r="L51" s="97"/>
      <c r="M51" s="98"/>
      <c r="N51" s="62"/>
    </row>
    <row r="52" spans="1:14" s="4" customFormat="1" ht="69" customHeight="1">
      <c r="A52" s="57">
        <v>1.7</v>
      </c>
      <c r="B52" s="19">
        <v>0</v>
      </c>
      <c r="C52" s="19">
        <v>0</v>
      </c>
      <c r="D52" s="75" t="s">
        <v>50</v>
      </c>
      <c r="E52" s="76" t="s">
        <v>52</v>
      </c>
      <c r="F52" s="76" t="s">
        <v>51</v>
      </c>
      <c r="G52" s="96" t="s">
        <v>67</v>
      </c>
      <c r="H52" s="97"/>
      <c r="I52" s="97"/>
      <c r="J52" s="97"/>
      <c r="K52" s="97"/>
      <c r="L52" s="97"/>
      <c r="M52" s="98"/>
      <c r="N52" s="62"/>
    </row>
    <row r="53" spans="1:14" s="4" customFormat="1" ht="34.5" customHeight="1">
      <c r="A53" s="57">
        <v>-9.2</v>
      </c>
      <c r="B53" s="19">
        <v>0</v>
      </c>
      <c r="C53" s="19">
        <v>0</v>
      </c>
      <c r="D53" s="75" t="s">
        <v>71</v>
      </c>
      <c r="E53" s="76" t="s">
        <v>72</v>
      </c>
      <c r="F53" s="76" t="s">
        <v>43</v>
      </c>
      <c r="G53" s="96" t="s">
        <v>108</v>
      </c>
      <c r="H53" s="97"/>
      <c r="I53" s="97"/>
      <c r="J53" s="97"/>
      <c r="K53" s="97"/>
      <c r="L53" s="97"/>
      <c r="M53" s="98"/>
      <c r="N53" s="62"/>
    </row>
    <row r="54" spans="1:14" s="4" customFormat="1" ht="40.5" customHeight="1">
      <c r="A54" s="57">
        <f>-12.80933-3.94181</f>
        <v>-16.75114</v>
      </c>
      <c r="B54" s="19">
        <v>0</v>
      </c>
      <c r="C54" s="19">
        <v>0</v>
      </c>
      <c r="D54" s="75" t="s">
        <v>122</v>
      </c>
      <c r="E54" s="76" t="s">
        <v>123</v>
      </c>
      <c r="F54" s="76" t="s">
        <v>92</v>
      </c>
      <c r="G54" s="96" t="s">
        <v>124</v>
      </c>
      <c r="H54" s="97"/>
      <c r="I54" s="97"/>
      <c r="J54" s="98"/>
      <c r="K54" s="131" t="s">
        <v>126</v>
      </c>
      <c r="L54" s="132"/>
      <c r="M54" s="133"/>
      <c r="N54" s="62"/>
    </row>
    <row r="55" spans="1:14" s="4" customFormat="1" ht="40.5" customHeight="1">
      <c r="A55" s="57">
        <f>14.2+2.55114</f>
        <v>16.75114</v>
      </c>
      <c r="B55" s="19">
        <v>0</v>
      </c>
      <c r="C55" s="19">
        <v>0</v>
      </c>
      <c r="D55" s="75" t="s">
        <v>122</v>
      </c>
      <c r="E55" s="76" t="s">
        <v>123</v>
      </c>
      <c r="F55" s="76" t="s">
        <v>43</v>
      </c>
      <c r="G55" s="96" t="s">
        <v>125</v>
      </c>
      <c r="H55" s="97"/>
      <c r="I55" s="97"/>
      <c r="J55" s="98"/>
      <c r="K55" s="134"/>
      <c r="L55" s="135"/>
      <c r="M55" s="136"/>
      <c r="N55" s="62"/>
    </row>
    <row r="56" spans="1:14" s="4" customFormat="1" ht="37.5" customHeight="1">
      <c r="A56" s="57">
        <v>-8.2</v>
      </c>
      <c r="B56" s="19">
        <v>0</v>
      </c>
      <c r="C56" s="19">
        <v>0</v>
      </c>
      <c r="D56" s="75" t="s">
        <v>55</v>
      </c>
      <c r="E56" s="76" t="s">
        <v>78</v>
      </c>
      <c r="F56" s="76" t="s">
        <v>43</v>
      </c>
      <c r="G56" s="96" t="s">
        <v>79</v>
      </c>
      <c r="H56" s="97"/>
      <c r="I56" s="97"/>
      <c r="J56" s="97"/>
      <c r="K56" s="97"/>
      <c r="L56" s="97"/>
      <c r="M56" s="98"/>
      <c r="N56" s="62"/>
    </row>
    <row r="57" spans="1:14" s="4" customFormat="1" ht="53.25" customHeight="1">
      <c r="A57" s="57">
        <v>-2.1</v>
      </c>
      <c r="B57" s="19">
        <v>0</v>
      </c>
      <c r="C57" s="19">
        <v>0</v>
      </c>
      <c r="D57" s="75" t="s">
        <v>93</v>
      </c>
      <c r="E57" s="76" t="s">
        <v>94</v>
      </c>
      <c r="F57" s="76" t="s">
        <v>43</v>
      </c>
      <c r="G57" s="96" t="s">
        <v>95</v>
      </c>
      <c r="H57" s="97"/>
      <c r="I57" s="97"/>
      <c r="J57" s="97"/>
      <c r="K57" s="97"/>
      <c r="L57" s="97"/>
      <c r="M57" s="98"/>
      <c r="N57" s="62"/>
    </row>
    <row r="58" spans="1:14" s="4" customFormat="1" ht="35.25" customHeight="1">
      <c r="A58" s="57">
        <f>-111.2</f>
        <v>-111.2</v>
      </c>
      <c r="B58" s="19">
        <v>0</v>
      </c>
      <c r="C58" s="19">
        <v>0</v>
      </c>
      <c r="D58" s="75" t="s">
        <v>46</v>
      </c>
      <c r="E58" s="76" t="s">
        <v>127</v>
      </c>
      <c r="F58" s="76" t="s">
        <v>43</v>
      </c>
      <c r="G58" s="96" t="s">
        <v>129</v>
      </c>
      <c r="H58" s="97"/>
      <c r="I58" s="97"/>
      <c r="J58" s="97"/>
      <c r="K58" s="97"/>
      <c r="L58" s="97"/>
      <c r="M58" s="98"/>
      <c r="N58" s="62"/>
    </row>
    <row r="59" spans="1:14" s="4" customFormat="1" ht="81" customHeight="1">
      <c r="A59" s="57">
        <f>86.2+102.2+9</f>
        <v>197.4</v>
      </c>
      <c r="B59" s="19">
        <v>0</v>
      </c>
      <c r="C59" s="19">
        <v>0</v>
      </c>
      <c r="D59" s="75" t="s">
        <v>46</v>
      </c>
      <c r="E59" s="76" t="s">
        <v>109</v>
      </c>
      <c r="F59" s="76" t="s">
        <v>43</v>
      </c>
      <c r="G59" s="96" t="s">
        <v>128</v>
      </c>
      <c r="H59" s="97"/>
      <c r="I59" s="97"/>
      <c r="J59" s="97"/>
      <c r="K59" s="97"/>
      <c r="L59" s="97"/>
      <c r="M59" s="98"/>
      <c r="N59" s="62"/>
    </row>
    <row r="60" spans="1:14" s="4" customFormat="1" ht="46.5" customHeight="1">
      <c r="A60" s="57">
        <v>-49.7</v>
      </c>
      <c r="B60" s="19">
        <v>0</v>
      </c>
      <c r="C60" s="19">
        <v>0</v>
      </c>
      <c r="D60" s="75" t="s">
        <v>86</v>
      </c>
      <c r="E60" s="76" t="s">
        <v>110</v>
      </c>
      <c r="F60" s="76" t="s">
        <v>43</v>
      </c>
      <c r="G60" s="96" t="s">
        <v>111</v>
      </c>
      <c r="H60" s="97"/>
      <c r="I60" s="97"/>
      <c r="J60" s="97"/>
      <c r="K60" s="97"/>
      <c r="L60" s="97"/>
      <c r="M60" s="98"/>
      <c r="N60" s="62"/>
    </row>
    <row r="61" spans="1:14" s="4" customFormat="1" ht="29.25" customHeight="1">
      <c r="A61" s="57">
        <v>55</v>
      </c>
      <c r="B61" s="19">
        <v>0</v>
      </c>
      <c r="C61" s="19">
        <v>0</v>
      </c>
      <c r="D61" s="75" t="s">
        <v>57</v>
      </c>
      <c r="E61" s="76" t="s">
        <v>120</v>
      </c>
      <c r="F61" s="76" t="s">
        <v>43</v>
      </c>
      <c r="G61" s="96" t="s">
        <v>121</v>
      </c>
      <c r="H61" s="97"/>
      <c r="I61" s="97"/>
      <c r="J61" s="97"/>
      <c r="K61" s="97"/>
      <c r="L61" s="97"/>
      <c r="M61" s="98"/>
      <c r="N61" s="62"/>
    </row>
    <row r="62" spans="1:14" s="4" customFormat="1" ht="38.25" customHeight="1">
      <c r="A62" s="57">
        <f>-64.9-0.8-0.7-3.6</f>
        <v>-70</v>
      </c>
      <c r="B62" s="19">
        <v>0</v>
      </c>
      <c r="C62" s="19">
        <v>0</v>
      </c>
      <c r="D62" s="75" t="s">
        <v>57</v>
      </c>
      <c r="E62" s="76" t="s">
        <v>65</v>
      </c>
      <c r="F62" s="76" t="s">
        <v>43</v>
      </c>
      <c r="G62" s="96" t="s">
        <v>112</v>
      </c>
      <c r="H62" s="97"/>
      <c r="I62" s="97"/>
      <c r="J62" s="97"/>
      <c r="K62" s="97"/>
      <c r="L62" s="97"/>
      <c r="M62" s="98"/>
      <c r="N62" s="62"/>
    </row>
    <row r="63" spans="1:14" s="4" customFormat="1" ht="34.5" customHeight="1">
      <c r="A63" s="57">
        <v>-18.3</v>
      </c>
      <c r="B63" s="19">
        <v>0</v>
      </c>
      <c r="C63" s="19">
        <v>0</v>
      </c>
      <c r="D63" s="75" t="s">
        <v>113</v>
      </c>
      <c r="E63" s="76" t="s">
        <v>54</v>
      </c>
      <c r="F63" s="76" t="s">
        <v>43</v>
      </c>
      <c r="G63" s="96" t="s">
        <v>114</v>
      </c>
      <c r="H63" s="97"/>
      <c r="I63" s="97"/>
      <c r="J63" s="97"/>
      <c r="K63" s="97"/>
      <c r="L63" s="97"/>
      <c r="M63" s="98"/>
      <c r="N63" s="62"/>
    </row>
    <row r="64" spans="1:14" s="4" customFormat="1" ht="38.25" customHeight="1">
      <c r="A64" s="57">
        <f>-5.3-0.2</f>
        <v>-5.5</v>
      </c>
      <c r="B64" s="19">
        <v>0</v>
      </c>
      <c r="C64" s="19">
        <v>0</v>
      </c>
      <c r="D64" s="75" t="s">
        <v>115</v>
      </c>
      <c r="E64" s="76" t="s">
        <v>116</v>
      </c>
      <c r="F64" s="76" t="s">
        <v>43</v>
      </c>
      <c r="G64" s="96" t="s">
        <v>117</v>
      </c>
      <c r="H64" s="97"/>
      <c r="I64" s="97"/>
      <c r="J64" s="97"/>
      <c r="K64" s="97"/>
      <c r="L64" s="97"/>
      <c r="M64" s="98"/>
      <c r="N64" s="62"/>
    </row>
    <row r="65" spans="1:14" s="4" customFormat="1" ht="22.5" customHeight="1">
      <c r="A65" s="57">
        <f>-3.6-19.5</f>
        <v>-23.1</v>
      </c>
      <c r="B65" s="19">
        <v>0</v>
      </c>
      <c r="C65" s="19">
        <v>0</v>
      </c>
      <c r="D65" s="75" t="s">
        <v>47</v>
      </c>
      <c r="E65" s="76" t="s">
        <v>91</v>
      </c>
      <c r="F65" s="76" t="s">
        <v>43</v>
      </c>
      <c r="G65" s="96" t="s">
        <v>73</v>
      </c>
      <c r="H65" s="97"/>
      <c r="I65" s="97"/>
      <c r="J65" s="97"/>
      <c r="K65" s="97"/>
      <c r="L65" s="97"/>
      <c r="M65" s="98"/>
      <c r="N65" s="62"/>
    </row>
    <row r="66" spans="1:14" s="4" customFormat="1" ht="33.75" customHeight="1">
      <c r="A66" s="57">
        <v>-6.7</v>
      </c>
      <c r="B66" s="19">
        <v>0</v>
      </c>
      <c r="C66" s="19">
        <v>0</v>
      </c>
      <c r="D66" s="75" t="s">
        <v>47</v>
      </c>
      <c r="E66" s="76" t="s">
        <v>118</v>
      </c>
      <c r="F66" s="76" t="s">
        <v>43</v>
      </c>
      <c r="G66" s="96" t="s">
        <v>119</v>
      </c>
      <c r="H66" s="97"/>
      <c r="I66" s="97"/>
      <c r="J66" s="97"/>
      <c r="K66" s="97"/>
      <c r="L66" s="97"/>
      <c r="M66" s="98"/>
      <c r="N66" s="62"/>
    </row>
    <row r="67" spans="1:13" s="4" customFormat="1" ht="23.25" customHeight="1" thickBot="1">
      <c r="A67" s="36">
        <f>SUM(A50:A66)</f>
        <v>9.769962616701378E-15</v>
      </c>
      <c r="B67" s="36">
        <f>SUM(B65:B66)</f>
        <v>0</v>
      </c>
      <c r="C67" s="36">
        <f>SUM(C65:C66)</f>
        <v>0</v>
      </c>
      <c r="D67" s="104" t="s">
        <v>27</v>
      </c>
      <c r="E67" s="104"/>
      <c r="F67" s="104"/>
      <c r="G67" s="104"/>
      <c r="H67" s="104"/>
      <c r="I67" s="104"/>
      <c r="J67" s="104"/>
      <c r="K67" s="104"/>
      <c r="L67" s="104"/>
      <c r="M67" s="105"/>
    </row>
    <row r="68" spans="1:13" s="4" customFormat="1" ht="19.5" customHeight="1" hidden="1">
      <c r="A68" s="167" t="s">
        <v>130</v>
      </c>
      <c r="B68" s="167"/>
      <c r="C68" s="167"/>
      <c r="D68" s="167"/>
      <c r="E68" s="167"/>
      <c r="F68" s="167"/>
      <c r="G68" s="167"/>
      <c r="H68" s="167"/>
      <c r="I68" s="167"/>
      <c r="J68" s="167"/>
      <c r="K68" s="167"/>
      <c r="L68" s="167"/>
      <c r="M68" s="167"/>
    </row>
    <row r="69" spans="1:13" s="10" customFormat="1" ht="32.25" customHeight="1" hidden="1">
      <c r="A69" s="57">
        <v>0</v>
      </c>
      <c r="B69" s="19">
        <v>0</v>
      </c>
      <c r="C69" s="19">
        <v>0</v>
      </c>
      <c r="D69" s="75" t="s">
        <v>53</v>
      </c>
      <c r="E69" s="76" t="s">
        <v>48</v>
      </c>
      <c r="F69" s="76" t="s">
        <v>43</v>
      </c>
      <c r="G69" s="96" t="s">
        <v>56</v>
      </c>
      <c r="H69" s="97"/>
      <c r="I69" s="97"/>
      <c r="J69" s="97"/>
      <c r="K69" s="97"/>
      <c r="L69" s="97"/>
      <c r="M69" s="98"/>
    </row>
    <row r="70" spans="1:13" s="10" customFormat="1" ht="41.25" customHeight="1" hidden="1">
      <c r="A70" s="57">
        <v>0</v>
      </c>
      <c r="B70" s="19">
        <v>0</v>
      </c>
      <c r="C70" s="19">
        <v>0</v>
      </c>
      <c r="D70" s="75" t="s">
        <v>53</v>
      </c>
      <c r="E70" s="76" t="s">
        <v>54</v>
      </c>
      <c r="F70" s="76" t="s">
        <v>43</v>
      </c>
      <c r="G70" s="96" t="s">
        <v>70</v>
      </c>
      <c r="H70" s="97"/>
      <c r="I70" s="97"/>
      <c r="J70" s="97"/>
      <c r="K70" s="97"/>
      <c r="L70" s="97"/>
      <c r="M70" s="98"/>
    </row>
    <row r="71" spans="1:13" s="10" customFormat="1" ht="41.25" customHeight="1" hidden="1">
      <c r="A71" s="57">
        <v>0</v>
      </c>
      <c r="B71" s="19">
        <v>0</v>
      </c>
      <c r="C71" s="19">
        <v>0</v>
      </c>
      <c r="D71" s="75" t="s">
        <v>71</v>
      </c>
      <c r="E71" s="76" t="s">
        <v>74</v>
      </c>
      <c r="F71" s="76" t="s">
        <v>43</v>
      </c>
      <c r="G71" s="96" t="s">
        <v>75</v>
      </c>
      <c r="H71" s="97"/>
      <c r="I71" s="97"/>
      <c r="J71" s="97"/>
      <c r="K71" s="97"/>
      <c r="L71" s="97"/>
      <c r="M71" s="98"/>
    </row>
    <row r="72" spans="1:13" s="10" customFormat="1" ht="28.5" customHeight="1" hidden="1">
      <c r="A72" s="57">
        <v>0</v>
      </c>
      <c r="B72" s="19">
        <v>0</v>
      </c>
      <c r="C72" s="19">
        <v>0</v>
      </c>
      <c r="D72" s="75" t="s">
        <v>71</v>
      </c>
      <c r="E72" s="76" t="s">
        <v>76</v>
      </c>
      <c r="F72" s="76" t="s">
        <v>43</v>
      </c>
      <c r="G72" s="96" t="s">
        <v>77</v>
      </c>
      <c r="H72" s="97"/>
      <c r="I72" s="97"/>
      <c r="J72" s="97"/>
      <c r="K72" s="97"/>
      <c r="L72" s="97"/>
      <c r="M72" s="98"/>
    </row>
    <row r="73" spans="1:13" s="10" customFormat="1" ht="28.5" customHeight="1" hidden="1">
      <c r="A73" s="57">
        <v>0</v>
      </c>
      <c r="B73" s="19">
        <v>0</v>
      </c>
      <c r="C73" s="19">
        <v>0</v>
      </c>
      <c r="D73" s="75" t="s">
        <v>55</v>
      </c>
      <c r="E73" s="76" t="s">
        <v>78</v>
      </c>
      <c r="F73" s="76" t="s">
        <v>43</v>
      </c>
      <c r="G73" s="96" t="s">
        <v>79</v>
      </c>
      <c r="H73" s="97"/>
      <c r="I73" s="97"/>
      <c r="J73" s="97"/>
      <c r="K73" s="97"/>
      <c r="L73" s="97"/>
      <c r="M73" s="98"/>
    </row>
    <row r="74" spans="1:13" s="10" customFormat="1" ht="27" customHeight="1" hidden="1">
      <c r="A74" s="57">
        <v>0</v>
      </c>
      <c r="B74" s="19">
        <v>0</v>
      </c>
      <c r="C74" s="19">
        <v>0</v>
      </c>
      <c r="D74" s="75" t="s">
        <v>55</v>
      </c>
      <c r="E74" s="76" t="s">
        <v>80</v>
      </c>
      <c r="F74" s="76" t="s">
        <v>43</v>
      </c>
      <c r="G74" s="96" t="s">
        <v>81</v>
      </c>
      <c r="H74" s="97"/>
      <c r="I74" s="97"/>
      <c r="J74" s="97"/>
      <c r="K74" s="97"/>
      <c r="L74" s="97"/>
      <c r="M74" s="98"/>
    </row>
    <row r="75" spans="1:13" s="10" customFormat="1" ht="68.25" customHeight="1" hidden="1">
      <c r="A75" s="57">
        <v>0</v>
      </c>
      <c r="B75" s="19">
        <v>0</v>
      </c>
      <c r="C75" s="19">
        <v>0</v>
      </c>
      <c r="D75" s="75" t="s">
        <v>66</v>
      </c>
      <c r="E75" s="76" t="s">
        <v>82</v>
      </c>
      <c r="F75" s="76" t="s">
        <v>43</v>
      </c>
      <c r="G75" s="96" t="s">
        <v>83</v>
      </c>
      <c r="H75" s="97"/>
      <c r="I75" s="97"/>
      <c r="J75" s="97"/>
      <c r="K75" s="97"/>
      <c r="L75" s="97"/>
      <c r="M75" s="98"/>
    </row>
    <row r="76" spans="1:13" s="10" customFormat="1" ht="34.5" customHeight="1" hidden="1">
      <c r="A76" s="57">
        <v>0</v>
      </c>
      <c r="B76" s="19">
        <v>0</v>
      </c>
      <c r="C76" s="19">
        <v>0</v>
      </c>
      <c r="D76" s="75" t="s">
        <v>66</v>
      </c>
      <c r="E76" s="76" t="s">
        <v>84</v>
      </c>
      <c r="F76" s="76" t="s">
        <v>43</v>
      </c>
      <c r="G76" s="96" t="s">
        <v>85</v>
      </c>
      <c r="H76" s="97"/>
      <c r="I76" s="97"/>
      <c r="J76" s="97"/>
      <c r="K76" s="97"/>
      <c r="L76" s="97"/>
      <c r="M76" s="98"/>
    </row>
    <row r="77" spans="1:13" s="10" customFormat="1" ht="34.5" customHeight="1" hidden="1">
      <c r="A77" s="57">
        <v>0</v>
      </c>
      <c r="B77" s="19">
        <v>0</v>
      </c>
      <c r="C77" s="19">
        <v>0</v>
      </c>
      <c r="D77" s="75" t="s">
        <v>86</v>
      </c>
      <c r="E77" s="76" t="s">
        <v>87</v>
      </c>
      <c r="F77" s="76" t="s">
        <v>43</v>
      </c>
      <c r="G77" s="96" t="s">
        <v>88</v>
      </c>
      <c r="H77" s="97"/>
      <c r="I77" s="97"/>
      <c r="J77" s="97"/>
      <c r="K77" s="97"/>
      <c r="L77" s="97"/>
      <c r="M77" s="98"/>
    </row>
    <row r="78" spans="1:13" s="10" customFormat="1" ht="26.25" customHeight="1" hidden="1">
      <c r="A78" s="57">
        <v>0</v>
      </c>
      <c r="B78" s="19">
        <v>0</v>
      </c>
      <c r="C78" s="19">
        <v>0</v>
      </c>
      <c r="D78" s="75" t="s">
        <v>86</v>
      </c>
      <c r="E78" s="76" t="s">
        <v>89</v>
      </c>
      <c r="F78" s="76" t="s">
        <v>43</v>
      </c>
      <c r="G78" s="96" t="s">
        <v>90</v>
      </c>
      <c r="H78" s="97"/>
      <c r="I78" s="97"/>
      <c r="J78" s="97"/>
      <c r="K78" s="97"/>
      <c r="L78" s="97"/>
      <c r="M78" s="98"/>
    </row>
    <row r="79" spans="1:13" s="10" customFormat="1" ht="26.25" customHeight="1" hidden="1">
      <c r="A79" s="57">
        <v>0</v>
      </c>
      <c r="B79" s="19">
        <v>0</v>
      </c>
      <c r="C79" s="19">
        <v>0</v>
      </c>
      <c r="D79" s="75" t="s">
        <v>47</v>
      </c>
      <c r="E79" s="76" t="s">
        <v>64</v>
      </c>
      <c r="F79" s="76" t="s">
        <v>68</v>
      </c>
      <c r="G79" s="96" t="s">
        <v>69</v>
      </c>
      <c r="H79" s="97"/>
      <c r="I79" s="97"/>
      <c r="J79" s="97"/>
      <c r="K79" s="97"/>
      <c r="L79" s="97"/>
      <c r="M79" s="98"/>
    </row>
    <row r="80" spans="1:13" s="10" customFormat="1" ht="26.25" customHeight="1" hidden="1">
      <c r="A80" s="57">
        <v>0</v>
      </c>
      <c r="B80" s="19">
        <v>0</v>
      </c>
      <c r="C80" s="19">
        <v>0</v>
      </c>
      <c r="D80" s="75" t="s">
        <v>47</v>
      </c>
      <c r="E80" s="76" t="s">
        <v>64</v>
      </c>
      <c r="F80" s="76" t="s">
        <v>43</v>
      </c>
      <c r="G80" s="96" t="s">
        <v>73</v>
      </c>
      <c r="H80" s="97"/>
      <c r="I80" s="97"/>
      <c r="J80" s="97"/>
      <c r="K80" s="97"/>
      <c r="L80" s="97"/>
      <c r="M80" s="98"/>
    </row>
    <row r="81" spans="1:13" s="10" customFormat="1" ht="33" customHeight="1" hidden="1">
      <c r="A81" s="57">
        <v>0</v>
      </c>
      <c r="B81" s="19">
        <v>0</v>
      </c>
      <c r="C81" s="19">
        <v>0</v>
      </c>
      <c r="D81" s="75" t="s">
        <v>49</v>
      </c>
      <c r="E81" s="76" t="s">
        <v>58</v>
      </c>
      <c r="F81" s="76" t="s">
        <v>43</v>
      </c>
      <c r="G81" s="96" t="s">
        <v>59</v>
      </c>
      <c r="H81" s="97"/>
      <c r="I81" s="97"/>
      <c r="J81" s="97"/>
      <c r="K81" s="97"/>
      <c r="L81" s="97"/>
      <c r="M81" s="98"/>
    </row>
    <row r="82" spans="1:13" s="4" customFormat="1" ht="24.75" customHeight="1" hidden="1" thickBot="1">
      <c r="A82" s="36">
        <f>SUM(A69:A81)</f>
        <v>0</v>
      </c>
      <c r="B82" s="36">
        <f>SUM(B69:B81)</f>
        <v>0</v>
      </c>
      <c r="C82" s="36">
        <f>SUM(C69:C81)</f>
        <v>0</v>
      </c>
      <c r="D82" s="118" t="s">
        <v>131</v>
      </c>
      <c r="E82" s="118"/>
      <c r="F82" s="118"/>
      <c r="G82" s="118"/>
      <c r="H82" s="118"/>
      <c r="I82" s="118"/>
      <c r="J82" s="118"/>
      <c r="K82" s="118"/>
      <c r="L82" s="118"/>
      <c r="M82" s="119"/>
    </row>
    <row r="83" spans="1:13" s="13" customFormat="1" ht="24" customHeight="1" thickBot="1">
      <c r="A83" s="64">
        <f>A43+A48+A67</f>
        <v>-408.20000000000005</v>
      </c>
      <c r="B83" s="64">
        <f>B43+B48+B67</f>
        <v>0</v>
      </c>
      <c r="C83" s="64">
        <f>C43+C48+C67</f>
        <v>0</v>
      </c>
      <c r="D83" s="115" t="s">
        <v>10</v>
      </c>
      <c r="E83" s="116"/>
      <c r="F83" s="116"/>
      <c r="G83" s="116"/>
      <c r="H83" s="116"/>
      <c r="I83" s="116"/>
      <c r="J83" s="116"/>
      <c r="K83" s="116"/>
      <c r="L83" s="116"/>
      <c r="M83" s="117"/>
    </row>
    <row r="84" spans="1:13" s="8" customFormat="1" ht="16.5" customHeight="1">
      <c r="A84" s="11"/>
      <c r="B84" s="11"/>
      <c r="C84" s="11"/>
      <c r="D84" s="12"/>
      <c r="E84" s="12"/>
      <c r="F84" s="12"/>
      <c r="G84" s="12"/>
      <c r="H84" s="12"/>
      <c r="I84" s="12"/>
      <c r="J84" s="12"/>
      <c r="K84" s="12"/>
      <c r="L84" s="12"/>
      <c r="M84" s="12"/>
    </row>
    <row r="85" spans="1:13" s="14" customFormat="1" ht="17.25" customHeight="1">
      <c r="A85" s="126" t="s">
        <v>29</v>
      </c>
      <c r="B85" s="126"/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M85" s="126"/>
    </row>
    <row r="86" spans="1:13" s="14" customFormat="1" ht="17.25" customHeight="1">
      <c r="A86" s="45" t="s">
        <v>1</v>
      </c>
      <c r="B86" s="45"/>
      <c r="C86" s="45"/>
      <c r="D86" s="46"/>
      <c r="E86" s="46"/>
      <c r="F86" s="46"/>
      <c r="G86" s="46"/>
      <c r="H86" s="46"/>
      <c r="I86" s="46"/>
      <c r="J86" s="46"/>
      <c r="K86" s="47" t="s">
        <v>31</v>
      </c>
      <c r="L86" s="47" t="s">
        <v>38</v>
      </c>
      <c r="M86" s="47" t="s">
        <v>44</v>
      </c>
    </row>
    <row r="87" spans="1:14" s="13" customFormat="1" ht="12.75" customHeight="1">
      <c r="A87" s="109" t="s">
        <v>14</v>
      </c>
      <c r="B87" s="110"/>
      <c r="C87" s="111"/>
      <c r="D87" s="109" t="s">
        <v>15</v>
      </c>
      <c r="E87" s="110"/>
      <c r="F87" s="110"/>
      <c r="G87" s="110"/>
      <c r="H87" s="110"/>
      <c r="I87" s="110"/>
      <c r="J87" s="111"/>
      <c r="K87" s="150" t="s">
        <v>25</v>
      </c>
      <c r="L87" s="150" t="s">
        <v>25</v>
      </c>
      <c r="M87" s="150" t="s">
        <v>25</v>
      </c>
      <c r="N87" s="22"/>
    </row>
    <row r="88" spans="1:14" s="13" customFormat="1" ht="16.5" customHeight="1">
      <c r="A88" s="112"/>
      <c r="B88" s="113"/>
      <c r="C88" s="114"/>
      <c r="D88" s="112"/>
      <c r="E88" s="113"/>
      <c r="F88" s="113"/>
      <c r="G88" s="113"/>
      <c r="H88" s="113"/>
      <c r="I88" s="113"/>
      <c r="J88" s="114"/>
      <c r="K88" s="151"/>
      <c r="L88" s="151"/>
      <c r="M88" s="151"/>
      <c r="N88" s="22"/>
    </row>
    <row r="89" spans="1:14" s="24" customFormat="1" ht="28.5" customHeight="1">
      <c r="A89" s="99" t="s">
        <v>16</v>
      </c>
      <c r="B89" s="100"/>
      <c r="C89" s="101"/>
      <c r="D89" s="173" t="s">
        <v>17</v>
      </c>
      <c r="E89" s="174"/>
      <c r="F89" s="174"/>
      <c r="G89" s="174"/>
      <c r="H89" s="174"/>
      <c r="I89" s="174"/>
      <c r="J89" s="175"/>
      <c r="K89" s="48">
        <f>K91+K94</f>
        <v>-876.9000000000001</v>
      </c>
      <c r="L89" s="48">
        <f>L91+L94</f>
        <v>-600</v>
      </c>
      <c r="M89" s="48">
        <f>M91+M94</f>
        <v>-600</v>
      </c>
      <c r="N89" s="23"/>
    </row>
    <row r="90" spans="1:14" s="26" customFormat="1" ht="15" customHeight="1">
      <c r="A90" s="106" t="s">
        <v>18</v>
      </c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8"/>
      <c r="N90" s="25"/>
    </row>
    <row r="91" spans="1:14" s="28" customFormat="1" ht="35.25" customHeight="1">
      <c r="A91" s="163" t="s">
        <v>19</v>
      </c>
      <c r="B91" s="103"/>
      <c r="C91" s="103"/>
      <c r="D91" s="164" t="s">
        <v>20</v>
      </c>
      <c r="E91" s="165"/>
      <c r="F91" s="165"/>
      <c r="G91" s="165"/>
      <c r="H91" s="165"/>
      <c r="I91" s="165"/>
      <c r="J91" s="165"/>
      <c r="K91" s="49">
        <f>K92</f>
        <v>-269.4</v>
      </c>
      <c r="L91" s="49">
        <f>L92+L93</f>
        <v>0</v>
      </c>
      <c r="M91" s="49">
        <f>M92+M93</f>
        <v>0</v>
      </c>
      <c r="N91" s="27"/>
    </row>
    <row r="92" spans="1:14" s="14" customFormat="1" ht="32.25" customHeight="1">
      <c r="A92" s="102" t="s">
        <v>21</v>
      </c>
      <c r="B92" s="103"/>
      <c r="C92" s="103"/>
      <c r="D92" s="161" t="s">
        <v>22</v>
      </c>
      <c r="E92" s="162"/>
      <c r="F92" s="162"/>
      <c r="G92" s="162"/>
      <c r="H92" s="162"/>
      <c r="I92" s="162"/>
      <c r="J92" s="162"/>
      <c r="K92" s="50">
        <v>-269.4</v>
      </c>
      <c r="L92" s="50">
        <v>0</v>
      </c>
      <c r="M92" s="50">
        <v>0</v>
      </c>
      <c r="N92" s="29"/>
    </row>
    <row r="93" spans="1:14" s="14" customFormat="1" ht="51" customHeight="1" hidden="1">
      <c r="A93" s="102" t="s">
        <v>23</v>
      </c>
      <c r="B93" s="103"/>
      <c r="C93" s="103"/>
      <c r="D93" s="161" t="s">
        <v>24</v>
      </c>
      <c r="E93" s="162"/>
      <c r="F93" s="162"/>
      <c r="G93" s="162"/>
      <c r="H93" s="162"/>
      <c r="I93" s="162"/>
      <c r="J93" s="162"/>
      <c r="K93" s="50">
        <v>0</v>
      </c>
      <c r="L93" s="50">
        <v>0</v>
      </c>
      <c r="M93" s="50">
        <v>0</v>
      </c>
      <c r="N93" s="29"/>
    </row>
    <row r="94" spans="1:14" s="28" customFormat="1" ht="33" customHeight="1">
      <c r="A94" s="170" t="s">
        <v>9</v>
      </c>
      <c r="B94" s="171"/>
      <c r="C94" s="172"/>
      <c r="D94" s="158" t="s">
        <v>4</v>
      </c>
      <c r="E94" s="159"/>
      <c r="F94" s="159"/>
      <c r="G94" s="159"/>
      <c r="H94" s="159"/>
      <c r="I94" s="159"/>
      <c r="J94" s="160"/>
      <c r="K94" s="49">
        <f>K95+K96</f>
        <v>-607.5000000000001</v>
      </c>
      <c r="L94" s="49">
        <f>L95+L96</f>
        <v>-600</v>
      </c>
      <c r="M94" s="49">
        <f>M95+M96</f>
        <v>-600</v>
      </c>
      <c r="N94" s="27"/>
    </row>
    <row r="95" spans="1:14" s="14" customFormat="1" ht="32.25" customHeight="1">
      <c r="A95" s="152" t="s">
        <v>5</v>
      </c>
      <c r="B95" s="153"/>
      <c r="C95" s="154"/>
      <c r="D95" s="155" t="s">
        <v>6</v>
      </c>
      <c r="E95" s="156"/>
      <c r="F95" s="156"/>
      <c r="G95" s="156"/>
      <c r="H95" s="156"/>
      <c r="I95" s="156"/>
      <c r="J95" s="157"/>
      <c r="K95" s="51">
        <f>0-(A29+K91)</f>
        <v>-199.30000000000007</v>
      </c>
      <c r="L95" s="51">
        <f>0-B29</f>
        <v>-600</v>
      </c>
      <c r="M95" s="51">
        <f>0-C29</f>
        <v>-600</v>
      </c>
      <c r="N95" s="29"/>
    </row>
    <row r="96" spans="1:14" s="14" customFormat="1" ht="33" customHeight="1">
      <c r="A96" s="152" t="s">
        <v>7</v>
      </c>
      <c r="B96" s="153"/>
      <c r="C96" s="154"/>
      <c r="D96" s="176" t="s">
        <v>8</v>
      </c>
      <c r="E96" s="177"/>
      <c r="F96" s="177"/>
      <c r="G96" s="177"/>
      <c r="H96" s="177"/>
      <c r="I96" s="177"/>
      <c r="J96" s="178"/>
      <c r="K96" s="52">
        <f>A83</f>
        <v>-408.20000000000005</v>
      </c>
      <c r="L96" s="52">
        <f>B83</f>
        <v>0</v>
      </c>
      <c r="M96" s="52">
        <f>C83</f>
        <v>0</v>
      </c>
      <c r="N96" s="29"/>
    </row>
    <row r="97" spans="1:13" ht="42.75" customHeight="1">
      <c r="A97" s="166" t="s">
        <v>145</v>
      </c>
      <c r="B97" s="166"/>
      <c r="C97" s="166"/>
      <c r="D97" s="166"/>
      <c r="E97" s="166"/>
      <c r="F97" s="166"/>
      <c r="G97" s="166"/>
      <c r="H97" s="166"/>
      <c r="I97" s="166"/>
      <c r="J97" s="166"/>
      <c r="K97" s="166"/>
      <c r="L97" s="166"/>
      <c r="M97" s="166"/>
    </row>
    <row r="98" spans="1:13" ht="15.75">
      <c r="A98" s="168"/>
      <c r="B98" s="168"/>
      <c r="C98" s="168"/>
      <c r="D98" s="168"/>
      <c r="E98" s="168"/>
      <c r="F98" s="168"/>
      <c r="G98" s="168"/>
      <c r="H98" s="168"/>
      <c r="I98" s="168"/>
      <c r="J98" s="168"/>
      <c r="K98" s="168"/>
      <c r="L98" s="168"/>
      <c r="M98" s="168"/>
    </row>
    <row r="99" spans="1:13" s="5" customFormat="1" ht="15.75">
      <c r="A99" s="95"/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</row>
    <row r="100" spans="1:13" s="5" customFormat="1" ht="15.75" customHeight="1">
      <c r="A100" s="95" t="s">
        <v>60</v>
      </c>
      <c r="B100" s="95"/>
      <c r="C100" s="95"/>
      <c r="D100" s="95"/>
      <c r="E100" s="85"/>
      <c r="F100" s="54"/>
      <c r="G100" s="54"/>
      <c r="H100" s="54"/>
      <c r="I100" s="145"/>
      <c r="J100" s="145"/>
      <c r="K100" s="145"/>
      <c r="L100" s="145"/>
      <c r="M100" s="145"/>
    </row>
    <row r="101" spans="1:13" s="5" customFormat="1" ht="15.75">
      <c r="A101" s="95"/>
      <c r="B101" s="95"/>
      <c r="C101" s="95"/>
      <c r="D101" s="95"/>
      <c r="E101" s="85"/>
      <c r="F101" s="54"/>
      <c r="G101" s="54"/>
      <c r="H101" s="54"/>
      <c r="I101" s="145" t="s">
        <v>61</v>
      </c>
      <c r="J101" s="145"/>
      <c r="K101" s="145"/>
      <c r="L101" s="145"/>
      <c r="M101" s="145"/>
    </row>
    <row r="102" spans="1:13" s="5" customFormat="1" ht="15.75">
      <c r="A102" s="53"/>
      <c r="B102" s="53"/>
      <c r="C102" s="53"/>
      <c r="D102" s="53"/>
      <c r="E102" s="53"/>
      <c r="F102" s="54"/>
      <c r="G102" s="54"/>
      <c r="H102" s="54"/>
      <c r="I102" s="54"/>
      <c r="J102" s="54"/>
      <c r="K102" s="54"/>
      <c r="L102" s="54"/>
      <c r="M102" s="54"/>
    </row>
    <row r="103" spans="1:13" s="5" customFormat="1" ht="15">
      <c r="A103" s="169" t="s">
        <v>26</v>
      </c>
      <c r="B103" s="169"/>
      <c r="C103" s="169"/>
      <c r="D103" s="169"/>
      <c r="E103" s="169"/>
      <c r="F103" s="55"/>
      <c r="G103" s="55"/>
      <c r="H103" s="55"/>
      <c r="I103" s="55"/>
      <c r="J103" s="55"/>
      <c r="K103" s="55"/>
      <c r="L103" s="55"/>
      <c r="M103" s="55"/>
    </row>
    <row r="104" spans="1:13" s="5" customFormat="1" ht="15">
      <c r="A104" s="56"/>
      <c r="B104" s="56"/>
      <c r="C104" s="56"/>
      <c r="D104" s="55"/>
      <c r="E104" s="55"/>
      <c r="F104" s="55"/>
      <c r="G104" s="55"/>
      <c r="H104" s="55"/>
      <c r="I104" s="55"/>
      <c r="J104" s="55"/>
      <c r="K104" s="55"/>
      <c r="L104" s="55"/>
      <c r="M104" s="55"/>
    </row>
  </sheetData>
  <sheetProtection/>
  <mergeCells count="100">
    <mergeCell ref="A98:M98"/>
    <mergeCell ref="D93:J93"/>
    <mergeCell ref="A93:C93"/>
    <mergeCell ref="A103:E103"/>
    <mergeCell ref="L87:L88"/>
    <mergeCell ref="M87:M88"/>
    <mergeCell ref="A94:C94"/>
    <mergeCell ref="D89:J89"/>
    <mergeCell ref="A96:C96"/>
    <mergeCell ref="D96:J96"/>
    <mergeCell ref="I101:M101"/>
    <mergeCell ref="A97:M97"/>
    <mergeCell ref="I100:M100"/>
    <mergeCell ref="A99:M99"/>
    <mergeCell ref="D11:M11"/>
    <mergeCell ref="D12:M12"/>
    <mergeCell ref="D22:M22"/>
    <mergeCell ref="D48:M48"/>
    <mergeCell ref="A68:M68"/>
    <mergeCell ref="A85:M85"/>
    <mergeCell ref="A95:C95"/>
    <mergeCell ref="D95:J95"/>
    <mergeCell ref="D94:J94"/>
    <mergeCell ref="D92:J92"/>
    <mergeCell ref="A91:C91"/>
    <mergeCell ref="D91:J91"/>
    <mergeCell ref="G63:M63"/>
    <mergeCell ref="G57:M57"/>
    <mergeCell ref="G73:M73"/>
    <mergeCell ref="G74:M74"/>
    <mergeCell ref="D87:J88"/>
    <mergeCell ref="K87:K88"/>
    <mergeCell ref="G69:M69"/>
    <mergeCell ref="G81:M81"/>
    <mergeCell ref="A1:M1"/>
    <mergeCell ref="A2:M2"/>
    <mergeCell ref="A3:M4"/>
    <mergeCell ref="A6:M6"/>
    <mergeCell ref="A35:M35"/>
    <mergeCell ref="G60:M60"/>
    <mergeCell ref="D25:M25"/>
    <mergeCell ref="G50:M50"/>
    <mergeCell ref="A49:M49"/>
    <mergeCell ref="G53:M53"/>
    <mergeCell ref="D27:M27"/>
    <mergeCell ref="D28:M28"/>
    <mergeCell ref="G38:M38"/>
    <mergeCell ref="D24:M24"/>
    <mergeCell ref="G75:M75"/>
    <mergeCell ref="G64:M64"/>
    <mergeCell ref="G65:M65"/>
    <mergeCell ref="G52:M52"/>
    <mergeCell ref="G71:M71"/>
    <mergeCell ref="G72:M72"/>
    <mergeCell ref="G41:M41"/>
    <mergeCell ref="G59:M59"/>
    <mergeCell ref="D43:M43"/>
    <mergeCell ref="G54:J54"/>
    <mergeCell ref="G79:M79"/>
    <mergeCell ref="G80:M80"/>
    <mergeCell ref="K54:M55"/>
    <mergeCell ref="G58:M58"/>
    <mergeCell ref="G42:M42"/>
    <mergeCell ref="G55:J55"/>
    <mergeCell ref="D9:M9"/>
    <mergeCell ref="D26:M26"/>
    <mergeCell ref="A44:M44"/>
    <mergeCell ref="G62:M62"/>
    <mergeCell ref="G40:M40"/>
    <mergeCell ref="G51:M51"/>
    <mergeCell ref="G36:M37"/>
    <mergeCell ref="G39:M39"/>
    <mergeCell ref="D20:M20"/>
    <mergeCell ref="D21:M21"/>
    <mergeCell ref="A90:M90"/>
    <mergeCell ref="A87:C88"/>
    <mergeCell ref="D83:M83"/>
    <mergeCell ref="G76:M76"/>
    <mergeCell ref="D82:M82"/>
    <mergeCell ref="D14:M14"/>
    <mergeCell ref="D15:M15"/>
    <mergeCell ref="D29:M29"/>
    <mergeCell ref="A32:M32"/>
    <mergeCell ref="D23:M23"/>
    <mergeCell ref="A100:D101"/>
    <mergeCell ref="G56:M56"/>
    <mergeCell ref="A89:C89"/>
    <mergeCell ref="G77:M77"/>
    <mergeCell ref="G78:M78"/>
    <mergeCell ref="G70:M70"/>
    <mergeCell ref="A92:C92"/>
    <mergeCell ref="D67:M67"/>
    <mergeCell ref="G66:M66"/>
    <mergeCell ref="G61:M61"/>
    <mergeCell ref="D10:M10"/>
    <mergeCell ref="D13:M13"/>
    <mergeCell ref="D19:M19"/>
    <mergeCell ref="D17:M17"/>
    <mergeCell ref="D18:M18"/>
    <mergeCell ref="D16:M16"/>
  </mergeCells>
  <printOptions/>
  <pageMargins left="0.984251968503937" right="0.4724409448818898" top="0.3937007874015748" bottom="0.3937007874015748" header="0.2755905511811024" footer="0.1968503937007874"/>
  <pageSetup fitToWidth="2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Рулёва Татьяна Ю.</cp:lastModifiedBy>
  <cp:lastPrinted>2022-11-23T08:52:13Z</cp:lastPrinted>
  <dcterms:created xsi:type="dcterms:W3CDTF">1996-10-08T23:32:33Z</dcterms:created>
  <dcterms:modified xsi:type="dcterms:W3CDTF">2022-11-23T08:52:18Z</dcterms:modified>
  <cp:category/>
  <cp:version/>
  <cp:contentType/>
  <cp:contentStatus/>
</cp:coreProperties>
</file>