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76" yWindow="480" windowWidth="14988" windowHeight="12048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<sst xmlns="http://schemas.openxmlformats.org/spreadsheetml/2006/main" count="98" uniqueCount="94">
  <si>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</si>
  <si>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</si>
  <si>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</si>
  <si>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</si>
  <si>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</si>
  <si>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</si>
  <si>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</si>
  <si>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</si>
  <si>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</si>
  <si>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</si>
  <si>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</si>
  <si>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</si>
  <si>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</si>
  <si>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</si>
  <si>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</si>
  <si>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</si>
  <si>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</si>
  <si>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</si>
  <si>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</si>
  <si>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</si>
  <si>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</si>
  <si>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</si>
  <si>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</si>
  <si>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</si>
  <si>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</si>
  <si>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</si>
  <si>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</si>
  <si>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</si>
  <si>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</si>
  <si>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</si>
  <si>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</si>
  <si>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</si>
  <si>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</si>
  <si>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</si>
  <si>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</si>
  <si>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</si>
  <si>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</si>
  <si>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</si>
  <si>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</si>
  <si>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</si>
  <si>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</si>
  <si>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</si>
  <si>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</si>
  <si>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</si>
  <si>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</si>
  <si>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</si>
  <si>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</si>
  <si>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</si>
  <si>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</si>
  <si>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</si>
  <si>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</si>
  <si>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</si>
  <si>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</si>
  <si>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Иные межбюджетные трансферты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</si>
  <si>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</si>
  <si>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</si>
  <si>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</si>
  <si>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</si>
  <si>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</si>
  <si>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</si>
  <si>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</si>
  <si>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</si>
  <si>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</si>
  <si>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</si>
  <si>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</si>
  <si>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</si>
  <si>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</si>
  <si>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</si>
  <si>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2 07 05020 10 0000 150
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</si>
  <si>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</si>
  <si>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</si>
  <si>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</si>
  <si>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</si>
  <si>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</si>
  <si>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</si>
  <si>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</si>
  <si>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Сланцевского муниципального района Ленинградской области на 2020 год</t>
  </si>
  <si>
    <t>Субсидии бюджетам бюджетной системы Российской Федерации (межбюджетные субсидии)</t>
  </si>
  <si>
    <t xml:space="preserve">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</si>
  <si>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 xml:space="preserve">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</si>
  <si>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  на поддержку развития общественной инфраструктуры муниципального значения </t>
  </si>
  <si>
    <t xml:space="preserve"> на обеспечение выплат стимулирующего характера работникам муниципальных учреждений культуры Ленинградской области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</si>
  <si>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</si>
  <si>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</si>
  <si>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2 07 05030 10 0000 150</t>
  </si>
  <si>
    <t xml:space="preserve"> 2 18 00000 00 0000 000</t>
  </si>
  <si>
    <t xml:space="preserve">Доходы бюджетов бюджетной системы Российской Федерации от возврата
остатков субсидий, субвенций и иных межбюджетных трансфертов, имеющих целевое назначение, прошлых лет
</t>
  </si>
  <si>
    <t xml:space="preserve"> 2 18 60010 10 0000 150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</si>
  <si>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</si>
  <si>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1 16 00000 00 0000 000</t>
  </si>
  <si>
    <t xml:space="preserve"> Штрафы, санкции, возмещение ущерба</t>
  </si>
  <si>
    <t xml:space="preserve"> на финансирование расходов по решению вопросов местного значения</t>
  </si>
  <si>
    <t>(в редакции от 21.02.2020 №40, от 28.04.2020 №56)</t>
  </si>
  <si>
    <t xml:space="preserve">                                                                          от  11.12.2019 №30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</si>
</sst>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6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0"/>
      <color indexed="8"/>
      <name val="Arial"/>
      <family val="2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9"/>
      <color theme="1"/>
      <name val="Arial Cyr"/>
      <family val="0"/>
    </font>
    <font>
      <sz val="10"/>
      <color theme="1"/>
      <name val="Arial"/>
      <family val="2"/>
    </font>
    <font>
      <b/>
      <sz val="9"/>
      <color theme="1"/>
      <name val="Arial Cyr"/>
      <family val="0"/>
    </font>
    <font>
      <b/>
      <sz val="11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6" fillId="0" borderId="14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vertical="justify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justify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1" fillId="0" borderId="0" xfId="0" applyFont="1" applyAlignment="1">
      <alignment/>
    </xf>
    <xf numFmtId="0" fontId="0" fillId="0" borderId="19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20" xfId="0" applyFont="1" applyBorder="1" applyAlignment="1">
      <alignment vertical="justify" wrapText="1"/>
    </xf>
    <xf numFmtId="0" fontId="2" fillId="0" borderId="21" xfId="0" applyFont="1" applyFill="1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2" fillId="0" borderId="15" xfId="0" applyFont="1" applyFill="1" applyBorder="1" applyAlignment="1">
      <alignment vertical="justify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vertical="justify" wrapText="1"/>
    </xf>
    <xf numFmtId="173" fontId="54" fillId="0" borderId="0" xfId="0" applyNumberFormat="1" applyFont="1" applyFill="1" applyAlignment="1">
      <alignment/>
    </xf>
    <xf numFmtId="0" fontId="55" fillId="0" borderId="0" xfId="0" applyFont="1" applyAlignment="1">
      <alignment horizontal="right"/>
    </xf>
    <xf numFmtId="179" fontId="56" fillId="0" borderId="22" xfId="0" applyNumberFormat="1" applyFont="1" applyFill="1" applyBorder="1" applyAlignment="1">
      <alignment horizontal="right" wrapText="1"/>
    </xf>
    <xf numFmtId="179" fontId="56" fillId="0" borderId="23" xfId="0" applyNumberFormat="1" applyFont="1" applyFill="1" applyBorder="1" applyAlignment="1">
      <alignment/>
    </xf>
    <xf numFmtId="179" fontId="55" fillId="0" borderId="23" xfId="0" applyNumberFormat="1" applyFont="1" applyFill="1" applyBorder="1" applyAlignment="1">
      <alignment/>
    </xf>
    <xf numFmtId="0" fontId="55" fillId="0" borderId="15" xfId="0" applyFont="1" applyFill="1" applyBorder="1" applyAlignment="1">
      <alignment wrapText="1"/>
    </xf>
    <xf numFmtId="179" fontId="57" fillId="0" borderId="23" xfId="0" applyNumberFormat="1" applyFont="1" applyFill="1" applyBorder="1" applyAlignment="1">
      <alignment/>
    </xf>
    <xf numFmtId="0" fontId="58" fillId="0" borderId="0" xfId="0" applyFont="1" applyBorder="1" applyAlignment="1">
      <alignment wrapText="1"/>
    </xf>
    <xf numFmtId="0" fontId="58" fillId="0" borderId="24" xfId="0" applyFont="1" applyBorder="1" applyAlignment="1">
      <alignment wrapText="1"/>
    </xf>
    <xf numFmtId="179" fontId="57" fillId="0" borderId="25" xfId="0" applyNumberFormat="1" applyFont="1" applyFill="1" applyBorder="1" applyAlignment="1">
      <alignment/>
    </xf>
    <xf numFmtId="179" fontId="55" fillId="0" borderId="25" xfId="0" applyNumberFormat="1" applyFont="1" applyFill="1" applyBorder="1" applyAlignment="1">
      <alignment/>
    </xf>
    <xf numFmtId="179" fontId="57" fillId="0" borderId="26" xfId="0" applyNumberFormat="1" applyFont="1" applyFill="1" applyBorder="1" applyAlignment="1">
      <alignment/>
    </xf>
    <xf numFmtId="179" fontId="59" fillId="0" borderId="26" xfId="0" applyNumberFormat="1" applyFont="1" applyBorder="1" applyAlignment="1">
      <alignment/>
    </xf>
    <xf numFmtId="179" fontId="60" fillId="33" borderId="27" xfId="0" applyNumberFormat="1" applyFont="1" applyFill="1" applyBorder="1" applyAlignment="1">
      <alignment/>
    </xf>
    <xf numFmtId="0" fontId="58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179" fontId="2" fillId="0" borderId="25" xfId="0" applyNumberFormat="1" applyFont="1" applyBorder="1" applyAlignment="1">
      <alignment/>
    </xf>
    <xf numFmtId="179" fontId="2" fillId="0" borderId="28" xfId="0" applyNumberFormat="1" applyFont="1" applyBorder="1" applyAlignment="1">
      <alignment/>
    </xf>
    <xf numFmtId="179" fontId="2" fillId="0" borderId="29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9" xfId="0" applyFont="1" applyFill="1" applyBorder="1" applyAlignment="1">
      <alignment vertical="justify" wrapText="1"/>
    </xf>
    <xf numFmtId="0" fontId="0" fillId="0" borderId="30" xfId="0" applyFont="1" applyBorder="1" applyAlignment="1">
      <alignment/>
    </xf>
    <xf numFmtId="0" fontId="2" fillId="0" borderId="31" xfId="0" applyFont="1" applyFill="1" applyBorder="1" applyAlignment="1">
      <alignment wrapText="1"/>
    </xf>
    <xf numFmtId="179" fontId="12" fillId="0" borderId="2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173" fontId="56" fillId="0" borderId="35" xfId="0" applyNumberFormat="1" applyFont="1" applyFill="1" applyBorder="1" applyAlignment="1">
      <alignment horizontal="center" wrapText="1"/>
    </xf>
    <xf numFmtId="173" fontId="56" fillId="0" borderId="29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22.50390625" style="0" customWidth="1"/>
    <col min="2" max="2" width="86.50390625" style="0" customWidth="1"/>
    <col min="3" max="3" width="12.625" style="48" customWidth="1"/>
  </cols>
  <sheetData>
    <row r="1" ht="12.75">
      <c r="C1" s="49" t="s">
        <v>0</v>
      </c>
    </row>
    <row r="2" ht="12.75">
      <c r="C2" s="49" t="s">
        <v>1</v>
      </c>
    </row>
    <row r="3" ht="12.75">
      <c r="C3" s="49" t="s">
        <v>2</v>
      </c>
    </row>
    <row r="4" ht="12.75">
      <c r="C4" s="49" t="s">
        <v>3</v>
      </c>
    </row>
    <row r="5" ht="12.75">
      <c r="C5" s="49" t="s">
        <v>4</v>
      </c>
    </row>
    <row r="6" ht="12.75">
      <c r="C6" s="49" t="s">
        <v>5</v>
      </c>
    </row>
    <row r="7" ht="12.75">
      <c r="C7" s="49" t="s">
        <v>93</v>
      </c>
    </row>
    <row r="8" ht="12.75">
      <c r="C8" s="79" t="s">
        <v>92</v>
      </c>
    </row>
    <row r="9" ht="12.75">
      <c r="B9" s="2"/>
    </row>
    <row r="10" ht="12.75">
      <c r="B10" s="2"/>
    </row>
    <row r="11" ht="12.75">
      <c r="B11" s="2"/>
    </row>
    <row r="13" spans="1:3" ht="17.25">
      <c r="A13" s="72" t="s">
        <v>6</v>
      </c>
      <c r="B13" s="72"/>
      <c r="C13" s="72"/>
    </row>
    <row r="14" spans="1:3" ht="17.25">
      <c r="A14" s="72" t="s">
        <v>76</v>
      </c>
      <c r="B14" s="72"/>
      <c r="C14" s="72"/>
    </row>
    <row r="15" ht="14.25" thickBot="1">
      <c r="B15" s="3"/>
    </row>
    <row r="16" spans="1:3" s="1" customFormat="1" ht="12.75" customHeight="1">
      <c r="A16" s="73" t="s">
        <v>7</v>
      </c>
      <c r="B16" s="75" t="s">
        <v>8</v>
      </c>
      <c r="C16" s="77" t="s">
        <v>9</v>
      </c>
    </row>
    <row r="17" spans="1:3" s="1" customFormat="1" ht="13.5" thickBot="1">
      <c r="A17" s="74"/>
      <c r="B17" s="76"/>
      <c r="C17" s="78"/>
    </row>
    <row r="18" spans="1:3" ht="16.5" customHeight="1">
      <c r="A18" s="4" t="s">
        <v>10</v>
      </c>
      <c r="B18" s="5" t="s">
        <v>11</v>
      </c>
      <c r="C18" s="50">
        <f>C19+C21+C23+C25+C28+C30+C40+C37+C39</f>
        <v>3558.7</v>
      </c>
    </row>
    <row r="19" spans="1:3" ht="15.75" customHeight="1">
      <c r="A19" s="6" t="s">
        <v>12</v>
      </c>
      <c r="B19" s="7" t="s">
        <v>13</v>
      </c>
      <c r="C19" s="51">
        <f>SUM(C20:C20)</f>
        <v>1209.6</v>
      </c>
    </row>
    <row r="20" spans="1:3" ht="18.75" customHeight="1">
      <c r="A20" s="8" t="s">
        <v>14</v>
      </c>
      <c r="B20" s="9" t="s">
        <v>15</v>
      </c>
      <c r="C20" s="52">
        <v>1209.6</v>
      </c>
    </row>
    <row r="21" spans="1:3" ht="18.75" customHeight="1">
      <c r="A21" s="10" t="s">
        <v>16</v>
      </c>
      <c r="B21" s="11" t="s">
        <v>17</v>
      </c>
      <c r="C21" s="51">
        <f>C22</f>
        <v>407.1</v>
      </c>
    </row>
    <row r="22" spans="1:3" ht="24.75" customHeight="1">
      <c r="A22" s="8" t="s">
        <v>18</v>
      </c>
      <c r="B22" s="9" t="s">
        <v>19</v>
      </c>
      <c r="C22" s="52">
        <v>407.1</v>
      </c>
    </row>
    <row r="23" spans="1:3" ht="13.5" customHeight="1" hidden="1">
      <c r="A23" s="6" t="s">
        <v>20</v>
      </c>
      <c r="B23" s="7" t="s">
        <v>21</v>
      </c>
      <c r="C23" s="51">
        <f>SUM(C24:C24)</f>
        <v>0</v>
      </c>
    </row>
    <row r="24" spans="1:3" ht="3.75" customHeight="1" hidden="1">
      <c r="A24" s="8" t="s">
        <v>22</v>
      </c>
      <c r="B24" s="9" t="s">
        <v>23</v>
      </c>
      <c r="C24" s="52">
        <v>0</v>
      </c>
    </row>
    <row r="25" spans="1:3" ht="16.5" customHeight="1">
      <c r="A25" s="6" t="s">
        <v>24</v>
      </c>
      <c r="B25" s="7" t="s">
        <v>25</v>
      </c>
      <c r="C25" s="51">
        <f>SUM(C26:C27)</f>
        <v>1377</v>
      </c>
    </row>
    <row r="26" spans="1:3" ht="18" customHeight="1">
      <c r="A26" s="12" t="s">
        <v>26</v>
      </c>
      <c r="B26" s="13" t="s">
        <v>27</v>
      </c>
      <c r="C26" s="52">
        <v>157</v>
      </c>
    </row>
    <row r="27" spans="1:3" ht="17.25" customHeight="1">
      <c r="A27" s="8" t="s">
        <v>28</v>
      </c>
      <c r="B27" s="14" t="s">
        <v>29</v>
      </c>
      <c r="C27" s="52">
        <v>1220</v>
      </c>
    </row>
    <row r="28" spans="1:3" ht="17.25" customHeight="1">
      <c r="A28" s="6" t="s">
        <v>30</v>
      </c>
      <c r="B28" s="7" t="s">
        <v>31</v>
      </c>
      <c r="C28" s="51">
        <f>C29</f>
        <v>3.7</v>
      </c>
    </row>
    <row r="29" spans="1:3" ht="28.5" customHeight="1">
      <c r="A29" s="15" t="s">
        <v>32</v>
      </c>
      <c r="B29" s="16" t="s">
        <v>33</v>
      </c>
      <c r="C29" s="52">
        <v>3.7</v>
      </c>
    </row>
    <row r="30" spans="1:3" ht="26.25" customHeight="1">
      <c r="A30" s="6" t="s">
        <v>34</v>
      </c>
      <c r="B30" s="7" t="s">
        <v>35</v>
      </c>
      <c r="C30" s="51">
        <f>C31+C35</f>
        <v>437.3</v>
      </c>
    </row>
    <row r="31" spans="1:3" ht="57" customHeight="1">
      <c r="A31" s="17" t="s">
        <v>36</v>
      </c>
      <c r="B31" s="18" t="s">
        <v>37</v>
      </c>
      <c r="C31" s="51">
        <f>C32+C34</f>
        <v>305</v>
      </c>
    </row>
    <row r="32" spans="1:3" ht="38.25" customHeight="1" hidden="1">
      <c r="A32" s="19" t="s">
        <v>38</v>
      </c>
      <c r="B32" s="20" t="s">
        <v>39</v>
      </c>
      <c r="C32" s="52">
        <f>813.8-813.8</f>
        <v>0</v>
      </c>
    </row>
    <row r="33" spans="1:3" ht="45.75" customHeight="1" hidden="1">
      <c r="A33" s="8" t="s">
        <v>40</v>
      </c>
      <c r="B33" s="21" t="s">
        <v>41</v>
      </c>
      <c r="C33" s="52">
        <f>577.1-577.1</f>
        <v>0</v>
      </c>
    </row>
    <row r="34" spans="1:3" ht="27.75" customHeight="1">
      <c r="A34" s="8" t="s">
        <v>42</v>
      </c>
      <c r="B34" s="22" t="s">
        <v>43</v>
      </c>
      <c r="C34" s="52">
        <v>305</v>
      </c>
    </row>
    <row r="35" spans="1:3" ht="51.75" customHeight="1">
      <c r="A35" s="23" t="s">
        <v>44</v>
      </c>
      <c r="B35" s="24" t="s">
        <v>45</v>
      </c>
      <c r="C35" s="51">
        <f>C36</f>
        <v>132.3</v>
      </c>
    </row>
    <row r="36" spans="1:3" ht="52.5" customHeight="1">
      <c r="A36" s="15" t="s">
        <v>46</v>
      </c>
      <c r="B36" s="25" t="s">
        <v>47</v>
      </c>
      <c r="C36" s="52">
        <v>132.3</v>
      </c>
    </row>
    <row r="37" spans="1:3" s="44" customFormat="1" ht="15.75" customHeight="1">
      <c r="A37" s="26" t="s">
        <v>72</v>
      </c>
      <c r="B37" s="27" t="s">
        <v>73</v>
      </c>
      <c r="C37" s="51">
        <f>C38</f>
        <v>120</v>
      </c>
    </row>
    <row r="38" spans="1:3" s="44" customFormat="1" ht="39.75" customHeight="1">
      <c r="A38" s="36" t="s">
        <v>74</v>
      </c>
      <c r="B38" s="47" t="s">
        <v>75</v>
      </c>
      <c r="C38" s="52">
        <v>120</v>
      </c>
    </row>
    <row r="39" spans="1:3" s="44" customFormat="1" ht="18" customHeight="1">
      <c r="A39" s="26" t="s">
        <v>89</v>
      </c>
      <c r="B39" s="27" t="s">
        <v>90</v>
      </c>
      <c r="C39" s="51">
        <v>4</v>
      </c>
    </row>
    <row r="40" spans="1:3" s="44" customFormat="1" ht="16.5" customHeight="1" hidden="1">
      <c r="A40" s="42" t="s">
        <v>69</v>
      </c>
      <c r="B40" s="43" t="s">
        <v>70</v>
      </c>
      <c r="C40" s="51">
        <f>C41</f>
        <v>0</v>
      </c>
    </row>
    <row r="41" spans="1:3" s="44" customFormat="1" ht="14.25" customHeight="1" hidden="1">
      <c r="A41" s="45" t="s">
        <v>71</v>
      </c>
      <c r="B41" s="46" t="s">
        <v>70</v>
      </c>
      <c r="C41" s="52">
        <v>0</v>
      </c>
    </row>
    <row r="42" spans="1:3" ht="16.5" customHeight="1">
      <c r="A42" s="26" t="s">
        <v>48</v>
      </c>
      <c r="B42" s="27" t="s">
        <v>49</v>
      </c>
      <c r="C42" s="51">
        <f>C43+C58+C61</f>
        <v>15597.8</v>
      </c>
    </row>
    <row r="43" spans="1:3" ht="23.25" customHeight="1">
      <c r="A43" s="26" t="s">
        <v>50</v>
      </c>
      <c r="B43" s="27" t="s">
        <v>51</v>
      </c>
      <c r="C43" s="51">
        <f>C44+C47+C53+C56</f>
        <v>15481.9</v>
      </c>
    </row>
    <row r="44" spans="1:3" ht="17.25" customHeight="1">
      <c r="A44" s="36" t="s">
        <v>63</v>
      </c>
      <c r="B44" s="53" t="s">
        <v>56</v>
      </c>
      <c r="C44" s="52">
        <f>C45+C46</f>
        <v>11520.9</v>
      </c>
    </row>
    <row r="45" spans="1:3" ht="18" customHeight="1">
      <c r="A45" s="8" t="s">
        <v>52</v>
      </c>
      <c r="B45" s="63" t="s">
        <v>82</v>
      </c>
      <c r="C45" s="54">
        <v>8011.8</v>
      </c>
    </row>
    <row r="46" spans="1:3" ht="18" customHeight="1">
      <c r="A46" s="8"/>
      <c r="B46" s="63" t="s">
        <v>83</v>
      </c>
      <c r="C46" s="54">
        <v>3509.1</v>
      </c>
    </row>
    <row r="47" spans="1:3" ht="19.5" customHeight="1">
      <c r="A47" s="29" t="s">
        <v>64</v>
      </c>
      <c r="B47" s="55" t="s">
        <v>77</v>
      </c>
      <c r="C47" s="52">
        <f>SUM(C48:C52)</f>
        <v>3759.6000000000004</v>
      </c>
    </row>
    <row r="48" spans="1:3" ht="38.25" customHeight="1">
      <c r="A48" s="29" t="s">
        <v>52</v>
      </c>
      <c r="B48" s="56" t="s">
        <v>67</v>
      </c>
      <c r="C48" s="54">
        <v>1068.4</v>
      </c>
    </row>
    <row r="49" spans="1:3" ht="24.75" customHeight="1">
      <c r="A49" s="29"/>
      <c r="B49" s="62" t="s">
        <v>78</v>
      </c>
      <c r="C49" s="57">
        <f>151.2+328.8</f>
        <v>480</v>
      </c>
    </row>
    <row r="50" spans="1:3" ht="48.75" customHeight="1">
      <c r="A50" s="29"/>
      <c r="B50" s="62" t="s">
        <v>79</v>
      </c>
      <c r="C50" s="57">
        <v>1129</v>
      </c>
    </row>
    <row r="51" spans="1:3" ht="20.25" customHeight="1">
      <c r="A51" s="29"/>
      <c r="B51" s="62" t="s">
        <v>80</v>
      </c>
      <c r="C51" s="57">
        <v>500</v>
      </c>
    </row>
    <row r="52" spans="1:3" ht="30.75" customHeight="1">
      <c r="A52" s="29"/>
      <c r="B52" s="62" t="s">
        <v>81</v>
      </c>
      <c r="C52" s="57">
        <v>582.2</v>
      </c>
    </row>
    <row r="53" spans="1:3" ht="18.75" customHeight="1">
      <c r="A53" s="29" t="s">
        <v>65</v>
      </c>
      <c r="B53" s="30" t="s">
        <v>57</v>
      </c>
      <c r="C53" s="58">
        <f>SUM(C54:C55)</f>
        <v>143.8</v>
      </c>
    </row>
    <row r="54" spans="1:3" ht="27" customHeight="1">
      <c r="A54" s="29" t="s">
        <v>52</v>
      </c>
      <c r="B54" s="30" t="s">
        <v>55</v>
      </c>
      <c r="C54" s="57">
        <f>1+2.5</f>
        <v>3.5</v>
      </c>
    </row>
    <row r="55" spans="1:3" ht="14.25" customHeight="1">
      <c r="A55" s="8"/>
      <c r="B55" s="30" t="s">
        <v>54</v>
      </c>
      <c r="C55" s="57">
        <f>144.8-4.5</f>
        <v>140.3</v>
      </c>
    </row>
    <row r="56" spans="1:3" ht="20.25" customHeight="1">
      <c r="A56" s="29" t="s">
        <v>66</v>
      </c>
      <c r="B56" s="28" t="s">
        <v>53</v>
      </c>
      <c r="C56" s="58">
        <f>SUM(C57:C57)</f>
        <v>57.6</v>
      </c>
    </row>
    <row r="57" spans="1:3" ht="19.5" customHeight="1">
      <c r="A57" s="31" t="s">
        <v>52</v>
      </c>
      <c r="B57" s="35" t="s">
        <v>91</v>
      </c>
      <c r="C57" s="59">
        <v>57.6</v>
      </c>
    </row>
    <row r="58" spans="1:3" ht="15" customHeight="1">
      <c r="A58" s="17" t="s">
        <v>59</v>
      </c>
      <c r="B58" s="37" t="s">
        <v>60</v>
      </c>
      <c r="C58" s="60">
        <f>SUM(C59:C60)</f>
        <v>98</v>
      </c>
    </row>
    <row r="59" spans="1:3" ht="24" customHeight="1">
      <c r="A59" s="40" t="s">
        <v>68</v>
      </c>
      <c r="B59" s="41" t="s">
        <v>61</v>
      </c>
      <c r="C59" s="64">
        <v>52</v>
      </c>
    </row>
    <row r="60" spans="1:3" ht="12.75">
      <c r="A60" s="38" t="s">
        <v>84</v>
      </c>
      <c r="B60" s="39" t="s">
        <v>62</v>
      </c>
      <c r="C60" s="65">
        <v>46</v>
      </c>
    </row>
    <row r="61" spans="1:3" ht="38.25" customHeight="1">
      <c r="A61" s="67" t="s">
        <v>85</v>
      </c>
      <c r="B61" s="68" t="s">
        <v>86</v>
      </c>
      <c r="C61" s="71">
        <f>SUM(C62)</f>
        <v>17.9</v>
      </c>
    </row>
    <row r="62" spans="1:3" ht="41.25" customHeight="1" thickBot="1">
      <c r="A62" s="69" t="s">
        <v>87</v>
      </c>
      <c r="B62" s="70" t="s">
        <v>88</v>
      </c>
      <c r="C62" s="66">
        <v>17.9</v>
      </c>
    </row>
    <row r="63" spans="1:3" s="34" customFormat="1" ht="15.75" customHeight="1" thickBot="1">
      <c r="A63" s="32" t="s">
        <v>58</v>
      </c>
      <c r="B63" s="33"/>
      <c r="C63" s="61">
        <f>C42+C18</f>
        <v>19156.5</v>
      </c>
    </row>
  </sheetData>
  <sheetProtection/>
  <mergeCells count="5">
    <mergeCell ref="A13:C13"/>
    <mergeCell ref="A14:C14"/>
    <mergeCell ref="A16:A17"/>
    <mergeCell ref="B16:B17"/>
    <mergeCell ref="C16:C17"/>
  </mergeCells>
  <printOptions/>
  <pageMargins left="0.9055118110236221" right="0.31496062992125984" top="0.35433070866141736" bottom="0.35433070866141736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Natali</cp:lastModifiedBy>
  <cp:lastPrinted>2019-10-29T08:37:58Z</cp:lastPrinted>
  <dcterms:created xsi:type="dcterms:W3CDTF">2005-12-20T08:48:21Z</dcterms:created>
  <dcterms:modified xsi:type="dcterms:W3CDTF">2020-06-29T08:14:44Z</dcterms:modified>
  <cp:category/>
  <cp:version/>
  <cp:contentType/>
  <cp:contentStatus/>
</cp:coreProperties>
</file>