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060" windowHeight="12225" activeTab="0"/>
  </bookViews>
  <sheets>
    <sheet name="Поясн зап  " sheetId="1" r:id="rId1"/>
  </sheets>
  <definedNames>
    <definedName name="_xlnm.Print_Area" localSheetId="0">'Поясн зап  '!$A$1:$M$115</definedName>
  </definedNames>
  <calcPr fullCalcOnLoad="1"/>
</workbook>
</file>

<file path=xl/sharedStrings.xml><?xml version="1.0" encoding="utf-8"?>
<sst xmlns="http://schemas.openxmlformats.org/spreadsheetml/2006/main" count="126" uniqueCount="113">
  <si>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</si>
  <si>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</si>
  <si>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</si>
  <si>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</si>
  <si>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</si>
  <si>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</si>
  <si>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</si>
  <si>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</si>
  <si>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</si>
  <si>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</si>
  <si>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</si>
  <si>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Подраздел 0801 КЦСР 741 01 82550 КВР 240 – уменьшение ассигнований на содержание библиотек (экономия)</t>
  </si>
  <si>
    <t>Подраздел 0801 КЦСР 741 01 82560 КВР 240 – уменьшение ассигнований на организацию и проведение культурно-массовых мероприятий (экономия)</t>
  </si>
  <si>
    <t>Подраздел 0409 КЦСР 743 01 82410 КВР 240 – увеличние ассигнований на содержание дорог -расчистка дорог от снега</t>
  </si>
  <si>
    <t>Подраздел 0409 КЦСР 743 01 83390 КВР 240 – уменьшение ассигнований  на приобретение и установку дорожных знаков</t>
  </si>
  <si>
    <t>Подраздел 0409 КЦСР 743 01 82420 КВР 240 – уменьшение ассигнований на текущий ремонт дорог.</t>
  </si>
  <si>
    <t>Подраздел 0409 КЦСР 743 01 82410 КВР 240 – увеличение ассигнований на содержание дорог -расчистка дорог от снега</t>
  </si>
  <si>
    <t>Подраздел 0501 КЦСР 742 01 82760 КВР 240 – увеличение ассигнований на мероприятия жилищного хозяйства (работы по обследованию жилого МКД №3 в д. Монастырек)</t>
  </si>
  <si>
    <t>Подраздел 0309 КЦСР 744 01 82590 КВР 244 – уменьшение ассигнований на приобретение основных средств и материальных запасов</t>
  </si>
  <si>
    <t>Подраздел 0409 КЦСР 743 01 S0140 КВР 240 – уменьшение ассигнований на софинансирование мероприятий по ремонту дорог</t>
  </si>
  <si>
    <t>Уточнение бюджетной классификации на оплату взносов на капитальный ремонт муниципального жилищного фонда в НО «Фонд капитального ремонта многоквартирных домов Ленинградской области» на основании письма комитета финансов Ленинградской области от 07.12.2016 №14-06/30</t>
  </si>
  <si>
    <t>Подраздел 0310 КЦСР 744 01 S0880 КВР 244 – увеличение ассигнований на мероприятия по укреплению пожарной безопасности, предупреждению и ликвидации последствий ЧСв связи с изменением КФСР (софинансирование)</t>
  </si>
  <si>
    <t>Подраздел 0412 КЦСР 746 01 83210 КВР 240 – уменьшение ассигнований на оформление земельных участков в муниципальную собственность</t>
  </si>
  <si>
    <t xml:space="preserve">Подраздел 0501 КЦСР 742 01 00890 КВР 850 </t>
  </si>
  <si>
    <t>Подраздел 0501 КЦСР 742 01 00890 КВР 240</t>
  </si>
  <si>
    <t>Подраздел 0801 КЦСР 741 01 82540 КВР 240 – увеличение ассигнований на услуги связи</t>
  </si>
  <si>
    <t>Подраздел 0801 КЦСР 741 01 82540 КВР 240 – увеличение ассигнований на услуги связи, на приобритение кулера</t>
  </si>
  <si>
    <t>За счет перераспределения ассигнований</t>
  </si>
  <si>
    <t>Подраздел 0801 КЦСР 741 01 82540 КВР 110 – увеличение ассигнований на  содержание Дома культуры  (заработная плата с начислениями)</t>
  </si>
  <si>
    <t xml:space="preserve">Подраздел 0801 КЦСР 741 01 82540 КВР 240 – уменьшение ассигнований на   содержание Дома культуры </t>
  </si>
  <si>
    <t>Подраздел 0801 КЦСР 741 01 82550 КВР 110 – уменьшение ассигнований на содержание библиотеки (на заработную плату с начислениями)</t>
  </si>
  <si>
    <t>Подраздел 0801 КЦСР 741 01 82560 КВР 240 – уменьшение ассигнований  на приобретение сувенирной продукции</t>
  </si>
  <si>
    <t>Подраздел 1301 КЦСР 747 01 00900 КВР 730 – уменьшение ассигнований на обслуживание внутреннего долга</t>
  </si>
  <si>
    <t>2020 год</t>
  </si>
  <si>
    <t>2021 год</t>
  </si>
  <si>
    <t>Итого за счет безвозмездных поступлений от других бюджетов бюджетной системы</t>
  </si>
  <si>
    <t>Всего доходы местного бюджета</t>
  </si>
  <si>
    <t>За счет безвозмездных поступлений:</t>
  </si>
  <si>
    <t>Итого за счет безвозмездных поступлений</t>
  </si>
  <si>
    <t>2020 г.</t>
  </si>
  <si>
    <t>2021 г.</t>
  </si>
  <si>
    <t>Код бюджетной классификации</t>
  </si>
  <si>
    <t>Наименование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</si>
  <si>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</si>
  <si>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</si>
  <si>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</si>
  <si>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</si>
  <si>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</si>
  <si>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</si>
  <si>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</si>
  <si>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</si>
  <si>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</si>
  <si>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Подраздел 1001 КЦСР 236 01 82850 КВР 310 –  увеличение ассигнований на выплату пенсии за выслугу лет муниципальным служащим</t>
  </si>
  <si>
    <t>Подраздел 0104 КЦСР 815 02 00990 КВР 850 – 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( штрафы, пени за нарушение оплаты за электроэнергию)</t>
  </si>
  <si>
    <t>Подраздел 0501 КЦСР 233 01 82760 КВР 240 –  увеличение ассигнований на мероприятия в области жилищного хозяйства( устройство открытой площадки арт-объекта и обустр зоны отдыха)</t>
  </si>
  <si>
    <t>Подраздел 0503 КЦСР 234 01 82350 КВР 240 – уменьшение ассигнований на содержание Дома Культуры (экономия)</t>
  </si>
  <si>
    <t>Подраздел 0104 КЦСР 236 01 82680 КВР 240 – увеличение ассигнований на содержание исполнительных органов местного самоуправления ( услуги нотриуса)</t>
  </si>
  <si>
    <t xml:space="preserve">Сумма </t>
  </si>
  <si>
    <t>Исп. Рулёва Т.Ю., 2 28 62</t>
  </si>
  <si>
    <t>Подраздел 0801 КЦСР 235 01 82540 КВР 240 –  увеличение ассигнований на транспортные услуги по ДК</t>
  </si>
  <si>
    <t>Подраздел 0503 КЦСР 234 01 82330 КВР 240 – увеличение ассигнований на оплату за уличное освещение и монтаж реле времени</t>
  </si>
  <si>
    <t>Подраздел 0503 КЦСР 234 01 82350 КВР 240 – увеличение ассигнований на мероприятия в области благоустройства (обустройство подъезда к площадкам для ТБО)</t>
  </si>
  <si>
    <t>Подраздел 0705 КЦСР 234 01 82540 КВР 240 – увеличение ассигнований на оплату за обучение рабочего по комплексному обслуживанию здания (повышение квалификации)</t>
  </si>
  <si>
    <t>Подраздел 0203 КЦСР 236 01 51180 КВР 240 –  увеличение ассигнований на закупку товаров, работ и услуг</t>
  </si>
  <si>
    <t>Осуществление первичного воинского учета (федер.бюджет)</t>
  </si>
  <si>
    <t>Подраздел 0203 КЦСР 236 01 51180 КВР 120 –  уменьшение ассигнований на заработную плату и начисления на выплаты по оплате труда</t>
  </si>
  <si>
    <t>За счет остатков на начало года:</t>
  </si>
  <si>
    <t>Итого за счет остатков на начало года</t>
  </si>
  <si>
    <t>006</t>
  </si>
  <si>
    <t xml:space="preserve">Подраздел 0501 КЦСР 233 01 82760 КВР 240 – увеличение ассигнований на мероприятия в области жилищного хозяйства </t>
  </si>
  <si>
    <t>Подраздел 1301 КЦСР 235 01 82540 КВР 240 –  уменьшение ассигнований на расходы по обслуживанию муниципального долга</t>
  </si>
  <si>
    <t>Итого за счет перераспределения ассигнований</t>
  </si>
  <si>
    <t xml:space="preserve">2.    Изменение расходной части бюджета в предлагаемом проекте решения по направлениям:    </t>
  </si>
  <si>
    <t xml:space="preserve">3. Изменение источников финансирования дефицита бюджета:                                                       </t>
  </si>
  <si>
    <t>Субсидии бюджетам муниципальных образований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(обл.бюдж.)</t>
  </si>
  <si>
    <t>Субсидии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(обл.бюдж.)</t>
  </si>
  <si>
    <t>Субсидии на поддержку развития общественной инфраструктуры муниципального значения (обл.бюдж.)</t>
  </si>
  <si>
    <t>Субвенция поселениям на осуществление первичного воинского учета (фед.бюдж.)</t>
  </si>
  <si>
    <t>2022 год</t>
  </si>
  <si>
    <t>Субсидии бюджетам муниципальных образований на обеспечение выплат стимулирующего характера работникам муниципальных учреждений культуры ЛО (обл.бюдж.)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</si>
  <si>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11.12.2019 г. № 30 «О бюджете муниципального образования Гостицкое сельское поселение Сланцевского муниципального района Ленинградской области на 2020 год и на плановый период 2021 и 2022 годов» .   </t>
  </si>
  <si>
    <t>Подраздел 0409 КЦСР 232 01 S КВР 240 – увеличение ассигнованийСубсидии бюджетам муниципальных образований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(обл.бюдж.)</t>
  </si>
  <si>
    <t>2022 г.</t>
  </si>
  <si>
    <t>Зам. главы-председатель комитета финансов                                                                               Ю.В. Павлова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</si>
  <si>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</si>
  <si>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Итого за счет прочих безвозмездных поступлений</t>
  </si>
  <si>
    <t>Подраздел 0409 КЦСР 23.2.01.S0140 КВР 240 – увеличение ассигнований на ремонт дорог общего пользования местного значения (софинансирование ГП ЛО)</t>
  </si>
  <si>
    <t>Подраздел 0503 КЦСР 234 01 82480 КВР 240 – увеличение ассигнований на разработку, оформление и согласование проекта санитарно-защитной зоны для земельного участка (кладбище) - предписание прокуратуры</t>
  </si>
  <si>
    <t>Подраздел 0503 КЦСР 234 01 S4790 КВР 240 – увеличение ассигнований на устройство контейнерных площадок в д. Гостицы и д. Пелеши (софинансирование ГП ЛО)</t>
  </si>
  <si>
    <t>Подраздел 0502 КЦСР 23.3.01.82770 КВР 240 –  увеличение ассигнований на выполнение работ по актуализации схемы теплоснабжения Гостицкого СП</t>
  </si>
  <si>
    <t>Подраздел 0409 КЦСР 23.2.01.82410 КВР 240 – увеличение ассигнований на содержание дорог общего пользования местного значения</t>
  </si>
  <si>
    <t xml:space="preserve"> 1. Изменение доходной части бюджета в предлагаемом проекте решения за счетналоговых и неналоговых доходов, безвозмездных поступлений:</t>
  </si>
  <si>
    <t xml:space="preserve"> Штрафы, санкции, возмещение ущерба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</si>
  <si>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</si>
  <si>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За счет налоговых и неналоговых доходов местного бюджета:</t>
  </si>
  <si>
    <t>Итого за счет налоговых и неналоговых доходов местного бюджета</t>
  </si>
  <si>
    <t>Подраздел 0801 КЦСР 23.5.01.82540 КВР 240 –  увеличение ассигнований на оплату за услуги интернета (ДК)</t>
  </si>
  <si>
    <t>Подраздел 0503 КЦСР 84.7.02.00990 КВР 850 –  увеличение ассигнований на оплату пени за электроэнергию (уличное освещение)</t>
  </si>
  <si>
    <t>Подраздел 0113 КЦСР 23.6.01.82730 КВР 240 –  увеличение ассигнований для оплаты за подписку на газету "Знамя труда"</t>
  </si>
  <si>
    <t>Подраздел 0502 КЦСР 23.3.01.82770 КВР 240 –  увеличение ассигнований на прочие мероприятия в области коммунального хозяйства (приобретение и доставка труб для замены участка теплотрассы)</t>
  </si>
  <si>
    <t xml:space="preserve">Дефицит на 2020 год составит 1 228,5 тыс.руб. или 34,5 % объема доходов местного бюджета без учета объема безвозмездных поступлений. </t>
  </si>
  <si>
    <t>Подраздел 0104 КЦСР 23.1.01.82590 КВР 240 – уменьшение ассигнований на мероприятия по укреплению пожарной безопасности -администрация (экономия)</t>
  </si>
  <si>
    <t>Подраздел 0104 КЦСР 23.6.01.82680 КВР 240 – уменьшение ассигнований на содержание исполнительных органов местного самоуправления (экономия)</t>
  </si>
  <si>
    <t>Подраздел 0501 КЦСР 23.3.01.82760 КВР 240 – уменьшение ассигнований на мероприятия в области жилищного хозяйства (экономия)</t>
  </si>
  <si>
    <t>Подраздел 0310 КЦСР 23.1.01.82590 КВР 240 – уменьшение ассигнований на мероприятия по укреплению пожарной безопасности (экономия)</t>
  </si>
  <si>
    <t>Подраздел 0502 КЦСР 23.3.01.83500 КВР 240 – уменьшение ассигнований на техническое сопровождение газопровода (экономия)</t>
  </si>
  <si>
    <t>Подраздел 0502 КЦСР 23.3.01.S0160 КВР 240 – уменьшение ассигнований на ремонт и содержание объектов теплоснабжения (в связи с непрохождением заявки на участие в ГП ЛО)</t>
  </si>
  <si>
    <t>Подраздел 0503 КЦСР 23.4.01.82330 КВР 240 –  уменьшение ассигнований на ремонт и содержание уличного освещения (экономия)</t>
  </si>
  <si>
    <t>Подраздел 0801 КЦСР 23.1.01.82590 КВР 240 – уменьшение ассигнований на мероприятия по укреплению пожарной безопасности -ДК (экономия)</t>
  </si>
  <si>
    <t>Подраздел 0801 КЦСР 23.5.01.82540 КВР 240 – уменьшение ассигнований на содержание ДК (экономия)</t>
  </si>
  <si>
    <t>Подраздел 0104 КЦСР 815 02 00990 КВР 850 –  увеличение ассигнований на оплату пени по услугам связи</t>
  </si>
  <si>
    <t>Подраздел 0310 КЦСР 23.1.01.83700 КВР 240 – увеличение ассигнований на создание местной системы оповещения (в том числе проверка сметной документации)</t>
  </si>
  <si>
    <t>Подраздел 0503 КЦСР 23.4.01.82350 КВР 240 –  увеличение ассигнований на разработку генеральной схемы санитарной очистки территории Гостицкого поселения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</si>
</sst>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5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i/>
      <sz val="11"/>
      <color rgb="FFFF0000"/>
      <name val="Times New Roman"/>
      <family val="1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70" fillId="0" borderId="0" xfId="0" applyFont="1" applyFill="1" applyBorder="1" applyAlignment="1">
      <alignment wrapText="1"/>
    </xf>
    <xf numFmtId="188" fontId="71" fillId="0" borderId="10" xfId="53" applyNumberFormat="1" applyFont="1" applyFill="1" applyBorder="1" applyAlignment="1">
      <alignment horizontal="center" vertical="center" wrapText="1"/>
      <protection/>
    </xf>
    <xf numFmtId="0" fontId="72" fillId="0" borderId="0" xfId="0" applyFont="1" applyFill="1" applyAlignment="1">
      <alignment wrapText="1"/>
    </xf>
    <xf numFmtId="0" fontId="72" fillId="0" borderId="0" xfId="0" applyFont="1" applyFill="1" applyAlignment="1">
      <alignment horizontal="justify" wrapText="1"/>
    </xf>
    <xf numFmtId="0" fontId="73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0" fillId="0" borderId="0" xfId="0" applyFont="1" applyFill="1" applyAlignment="1">
      <alignment horizontal="center" wrapText="1"/>
    </xf>
    <xf numFmtId="0" fontId="7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4" fillId="0" borderId="0" xfId="0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0" fontId="74" fillId="0" borderId="0" xfId="0" applyFont="1" applyFill="1" applyAlignment="1">
      <alignment horizontal="center" wrapText="1"/>
    </xf>
    <xf numFmtId="0" fontId="74" fillId="0" borderId="0" xfId="0" applyFont="1" applyAlignment="1">
      <alignment wrapText="1"/>
    </xf>
    <xf numFmtId="188" fontId="71" fillId="0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Alignment="1">
      <alignment horizontal="left" vertical="top" readingOrder="2"/>
    </xf>
    <xf numFmtId="0" fontId="2" fillId="0" borderId="0" xfId="0" applyNumberFormat="1" applyFont="1" applyFill="1" applyAlignment="1">
      <alignment horizontal="left" vertical="top" readingOrder="2"/>
    </xf>
    <xf numFmtId="188" fontId="9" fillId="0" borderId="11" xfId="53" applyNumberFormat="1" applyFont="1" applyFill="1" applyBorder="1" applyAlignment="1">
      <alignment horizontal="center" vertical="center" wrapText="1"/>
      <protection/>
    </xf>
    <xf numFmtId="0" fontId="76" fillId="0" borderId="12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 wrapText="1"/>
    </xf>
    <xf numFmtId="0" fontId="70" fillId="0" borderId="12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5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88" fontId="14" fillId="0" borderId="0" xfId="0" applyNumberFormat="1" applyFont="1" applyFill="1" applyBorder="1" applyAlignment="1">
      <alignment horizontal="center" wrapText="1"/>
    </xf>
    <xf numFmtId="188" fontId="12" fillId="33" borderId="0" xfId="53" applyNumberFormat="1" applyFont="1" applyFill="1" applyBorder="1" applyAlignment="1">
      <alignment horizontal="center" vertical="center" wrapText="1"/>
      <protection/>
    </xf>
    <xf numFmtId="188" fontId="9" fillId="0" borderId="13" xfId="0" applyNumberFormat="1" applyFont="1" applyFill="1" applyBorder="1" applyAlignment="1">
      <alignment horizontal="center" vertical="center" wrapText="1"/>
    </xf>
    <xf numFmtId="188" fontId="9" fillId="0" borderId="14" xfId="0" applyNumberFormat="1" applyFont="1" applyFill="1" applyBorder="1" applyAlignment="1">
      <alignment horizontal="center" vertical="center" wrapText="1"/>
    </xf>
    <xf numFmtId="188" fontId="15" fillId="34" borderId="15" xfId="53" applyNumberFormat="1" applyFont="1" applyFill="1" applyBorder="1" applyAlignment="1">
      <alignment horizontal="center" vertical="center" wrapText="1"/>
      <protection/>
    </xf>
    <xf numFmtId="188" fontId="15" fillId="34" borderId="10" xfId="53" applyNumberFormat="1" applyFont="1" applyFill="1" applyBorder="1" applyAlignment="1">
      <alignment horizontal="center" vertical="center" wrapText="1"/>
      <protection/>
    </xf>
    <xf numFmtId="188" fontId="9" fillId="0" borderId="15" xfId="53" applyNumberFormat="1" applyFont="1" applyFill="1" applyBorder="1" applyAlignment="1">
      <alignment horizontal="center" vertical="center" wrapText="1"/>
      <protection/>
    </xf>
    <xf numFmtId="188" fontId="15" fillId="34" borderId="16" xfId="53" applyNumberFormat="1" applyFont="1" applyFill="1" applyBorder="1" applyAlignment="1">
      <alignment horizontal="center" vertical="center" wrapText="1"/>
      <protection/>
    </xf>
    <xf numFmtId="188" fontId="15" fillId="34" borderId="17" xfId="53" applyNumberFormat="1" applyFont="1" applyFill="1" applyBorder="1" applyAlignment="1">
      <alignment horizontal="center" vertical="center" wrapText="1"/>
      <protection/>
    </xf>
    <xf numFmtId="188" fontId="12" fillId="34" borderId="18" xfId="53" applyNumberFormat="1" applyFont="1" applyFill="1" applyBorder="1" applyAlignment="1">
      <alignment horizontal="center" vertical="center" wrapText="1"/>
      <protection/>
    </xf>
    <xf numFmtId="188" fontId="12" fillId="34" borderId="19" xfId="5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 readingOrder="2"/>
    </xf>
    <xf numFmtId="0" fontId="71" fillId="0" borderId="0" xfId="0" applyFont="1" applyFill="1" applyAlignment="1">
      <alignment horizontal="justify" wrapText="1"/>
    </xf>
    <xf numFmtId="188" fontId="78" fillId="34" borderId="10" xfId="53" applyNumberFormat="1" applyFont="1" applyFill="1" applyBorder="1" applyAlignment="1">
      <alignment horizontal="center" vertical="center" wrapText="1"/>
      <protection/>
    </xf>
    <xf numFmtId="188" fontId="79" fillId="0" borderId="0" xfId="0" applyNumberFormat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wrapText="1"/>
    </xf>
    <xf numFmtId="49" fontId="80" fillId="0" borderId="0" xfId="53" applyNumberFormat="1" applyFont="1" applyFill="1" applyBorder="1" applyAlignment="1">
      <alignment horizontal="justify" vertical="center" wrapText="1"/>
      <protection/>
    </xf>
    <xf numFmtId="188" fontId="71" fillId="0" borderId="20" xfId="53" applyNumberFormat="1" applyFont="1" applyFill="1" applyBorder="1" applyAlignment="1">
      <alignment horizontal="center" vertical="center" wrapText="1"/>
      <protection/>
    </xf>
    <xf numFmtId="188" fontId="71" fillId="0" borderId="21" xfId="53" applyNumberFormat="1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wrapText="1"/>
    </xf>
    <xf numFmtId="18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 wrapText="1"/>
    </xf>
    <xf numFmtId="188" fontId="11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right" wrapText="1"/>
    </xf>
    <xf numFmtId="188" fontId="6" fillId="0" borderId="10" xfId="0" applyNumberFormat="1" applyFont="1" applyBorder="1" applyAlignment="1">
      <alignment/>
    </xf>
    <xf numFmtId="188" fontId="6" fillId="0" borderId="10" xfId="0" applyNumberFormat="1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188" fontId="9" fillId="0" borderId="10" xfId="53" applyNumberFormat="1" applyFont="1" applyFill="1" applyBorder="1" applyAlignment="1">
      <alignment horizontal="center" vertical="center" wrapText="1"/>
      <protection/>
    </xf>
    <xf numFmtId="188" fontId="15" fillId="34" borderId="22" xfId="53" applyNumberFormat="1" applyFont="1" applyFill="1" applyBorder="1" applyAlignment="1">
      <alignment horizontal="center" vertical="center" wrapText="1"/>
      <protection/>
    </xf>
    <xf numFmtId="188" fontId="15" fillId="34" borderId="23" xfId="53" applyNumberFormat="1" applyFont="1" applyFill="1" applyBorder="1" applyAlignment="1">
      <alignment horizontal="center" vertical="center" wrapText="1"/>
      <protection/>
    </xf>
    <xf numFmtId="188" fontId="9" fillId="35" borderId="15" xfId="53" applyNumberFormat="1" applyFont="1" applyFill="1" applyBorder="1" applyAlignment="1">
      <alignment horizontal="center" vertical="center" wrapText="1"/>
      <protection/>
    </xf>
    <xf numFmtId="188" fontId="9" fillId="35" borderId="10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left" wrapText="1"/>
    </xf>
    <xf numFmtId="0" fontId="5" fillId="35" borderId="0" xfId="0" applyFont="1" applyFill="1" applyBorder="1" applyAlignment="1">
      <alignment wrapText="1"/>
    </xf>
    <xf numFmtId="188" fontId="12" fillId="34" borderId="18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2" fillId="0" borderId="11" xfId="0" applyFont="1" applyBorder="1" applyAlignment="1">
      <alignment horizontal="justify" wrapText="1"/>
    </xf>
    <xf numFmtId="0" fontId="12" fillId="0" borderId="24" xfId="0" applyFont="1" applyBorder="1" applyAlignment="1">
      <alignment horizontal="justify" wrapText="1"/>
    </xf>
    <xf numFmtId="0" fontId="12" fillId="0" borderId="25" xfId="0" applyFont="1" applyBorder="1" applyAlignment="1">
      <alignment horizontal="justify" wrapText="1"/>
    </xf>
    <xf numFmtId="0" fontId="19" fillId="0" borderId="11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20" fillId="0" borderId="11" xfId="0" applyFont="1" applyBorder="1" applyAlignment="1">
      <alignment horizontal="justify" vertical="top" wrapText="1"/>
    </xf>
    <xf numFmtId="0" fontId="20" fillId="0" borderId="24" xfId="0" applyFont="1" applyBorder="1" applyAlignment="1">
      <alignment horizontal="justify" vertical="top" wrapText="1"/>
    </xf>
    <xf numFmtId="0" fontId="20" fillId="0" borderId="25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2" fillId="0" borderId="11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justify" vertical="top" wrapText="1"/>
    </xf>
    <xf numFmtId="0" fontId="12" fillId="0" borderId="25" xfId="0" applyFont="1" applyBorder="1" applyAlignment="1">
      <alignment horizontal="justify" vertical="top" wrapText="1"/>
    </xf>
    <xf numFmtId="0" fontId="10" fillId="0" borderId="26" xfId="0" applyFont="1" applyBorder="1" applyAlignment="1">
      <alignment horizontal="justify" wrapText="1"/>
    </xf>
    <xf numFmtId="0" fontId="71" fillId="0" borderId="0" xfId="0" applyFont="1" applyAlignment="1">
      <alignment horizontal="justify"/>
    </xf>
    <xf numFmtId="2" fontId="10" fillId="0" borderId="11" xfId="53" applyNumberFormat="1" applyFont="1" applyFill="1" applyBorder="1" applyAlignment="1">
      <alignment horizontal="justify" vertical="center" wrapText="1"/>
      <protection/>
    </xf>
    <xf numFmtId="2" fontId="10" fillId="0" borderId="24" xfId="53" applyNumberFormat="1" applyFont="1" applyFill="1" applyBorder="1" applyAlignment="1">
      <alignment horizontal="justify" vertical="center" wrapText="1"/>
      <protection/>
    </xf>
    <xf numFmtId="2" fontId="10" fillId="0" borderId="25" xfId="53" applyNumberFormat="1" applyFont="1" applyFill="1" applyBorder="1" applyAlignment="1">
      <alignment horizontal="justify" vertical="center" wrapText="1"/>
      <protection/>
    </xf>
    <xf numFmtId="0" fontId="0" fillId="0" borderId="24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2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wrapText="1"/>
    </xf>
    <xf numFmtId="2" fontId="81" fillId="0" borderId="11" xfId="53" applyNumberFormat="1" applyFont="1" applyFill="1" applyBorder="1" applyAlignment="1">
      <alignment horizontal="justify" vertical="center" wrapText="1"/>
      <protection/>
    </xf>
    <xf numFmtId="2" fontId="81" fillId="0" borderId="24" xfId="53" applyNumberFormat="1" applyFont="1" applyFill="1" applyBorder="1" applyAlignment="1">
      <alignment horizontal="justify" vertical="center" wrapText="1"/>
      <protection/>
    </xf>
    <xf numFmtId="2" fontId="81" fillId="0" borderId="25" xfId="53" applyNumberFormat="1" applyFont="1" applyFill="1" applyBorder="1" applyAlignment="1">
      <alignment horizontal="justify" vertical="center" wrapText="1"/>
      <protection/>
    </xf>
    <xf numFmtId="49" fontId="15" fillId="34" borderId="29" xfId="53" applyNumberFormat="1" applyFont="1" applyFill="1" applyBorder="1" applyAlignment="1">
      <alignment horizontal="justify" vertical="center" wrapText="1"/>
      <protection/>
    </xf>
    <xf numFmtId="49" fontId="15" fillId="34" borderId="30" xfId="53" applyNumberFormat="1" applyFont="1" applyFill="1" applyBorder="1" applyAlignment="1">
      <alignment horizontal="justify" vertical="center" wrapText="1"/>
      <protection/>
    </xf>
    <xf numFmtId="0" fontId="20" fillId="0" borderId="11" xfId="0" applyFont="1" applyBorder="1" applyAlignment="1">
      <alignment horizontal="justify" wrapText="1"/>
    </xf>
    <xf numFmtId="0" fontId="20" fillId="0" borderId="24" xfId="0" applyFont="1" applyBorder="1" applyAlignment="1">
      <alignment horizontal="justify" wrapText="1"/>
    </xf>
    <xf numFmtId="0" fontId="20" fillId="0" borderId="25" xfId="0" applyFont="1" applyBorder="1" applyAlignment="1">
      <alignment horizontal="justify" wrapText="1"/>
    </xf>
    <xf numFmtId="0" fontId="12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2" fontId="81" fillId="0" borderId="20" xfId="53" applyNumberFormat="1" applyFont="1" applyFill="1" applyBorder="1" applyAlignment="1">
      <alignment horizontal="justify" vertical="center" wrapText="1"/>
      <protection/>
    </xf>
    <xf numFmtId="2" fontId="81" fillId="0" borderId="12" xfId="53" applyNumberFormat="1" applyFont="1" applyFill="1" applyBorder="1" applyAlignment="1">
      <alignment horizontal="justify" vertical="center" wrapText="1"/>
      <protection/>
    </xf>
    <xf numFmtId="2" fontId="81" fillId="0" borderId="28" xfId="53" applyNumberFormat="1" applyFont="1" applyFill="1" applyBorder="1" applyAlignment="1">
      <alignment horizontal="justify" vertical="center" wrapText="1"/>
      <protection/>
    </xf>
    <xf numFmtId="2" fontId="81" fillId="0" borderId="11" xfId="53" applyNumberFormat="1" applyFont="1" applyFill="1" applyBorder="1" applyAlignment="1">
      <alignment horizontal="left" vertical="center" wrapText="1"/>
      <protection/>
    </xf>
    <xf numFmtId="0" fontId="82" fillId="0" borderId="2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justify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34" borderId="31" xfId="0" applyFont="1" applyFill="1" applyBorder="1" applyAlignment="1">
      <alignment horizontal="justify" vertical="center" wrapText="1"/>
    </xf>
    <xf numFmtId="0" fontId="12" fillId="34" borderId="32" xfId="0" applyFont="1" applyFill="1" applyBorder="1" applyAlignment="1">
      <alignment horizontal="justify" vertical="center" wrapText="1"/>
    </xf>
    <xf numFmtId="0" fontId="12" fillId="34" borderId="33" xfId="0" applyFont="1" applyFill="1" applyBorder="1" applyAlignment="1">
      <alignment horizontal="justify" vertical="center" wrapText="1"/>
    </xf>
    <xf numFmtId="0" fontId="18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/>
    </xf>
    <xf numFmtId="49" fontId="16" fillId="34" borderId="11" xfId="53" applyNumberFormat="1" applyFont="1" applyFill="1" applyBorder="1" applyAlignment="1">
      <alignment horizontal="justify" vertical="center" wrapText="1"/>
      <protection/>
    </xf>
    <xf numFmtId="49" fontId="16" fillId="34" borderId="24" xfId="53" applyNumberFormat="1" applyFont="1" applyFill="1" applyBorder="1" applyAlignment="1">
      <alignment horizontal="justify" vertical="center" wrapText="1"/>
      <protection/>
    </xf>
    <xf numFmtId="49" fontId="16" fillId="34" borderId="34" xfId="53" applyNumberFormat="1" applyFont="1" applyFill="1" applyBorder="1" applyAlignment="1">
      <alignment horizontal="justify" vertical="center" wrapText="1"/>
      <protection/>
    </xf>
    <xf numFmtId="49" fontId="83" fillId="34" borderId="11" xfId="53" applyNumberFormat="1" applyFont="1" applyFill="1" applyBorder="1" applyAlignment="1">
      <alignment horizontal="justify" vertical="center" wrapText="1"/>
      <protection/>
    </xf>
    <xf numFmtId="49" fontId="83" fillId="34" borderId="24" xfId="53" applyNumberFormat="1" applyFont="1" applyFill="1" applyBorder="1" applyAlignment="1">
      <alignment horizontal="justify" vertical="center" wrapText="1"/>
      <protection/>
    </xf>
    <xf numFmtId="49" fontId="83" fillId="34" borderId="25" xfId="53" applyNumberFormat="1" applyFont="1" applyFill="1" applyBorder="1" applyAlignment="1">
      <alignment horizontal="justify" vertical="center" wrapText="1"/>
      <protection/>
    </xf>
    <xf numFmtId="2" fontId="81" fillId="0" borderId="14" xfId="53" applyNumberFormat="1" applyFont="1" applyFill="1" applyBorder="1" applyAlignment="1">
      <alignment horizontal="center" vertical="center" wrapText="1"/>
      <protection/>
    </xf>
    <xf numFmtId="0" fontId="82" fillId="0" borderId="26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justify" vertical="center" wrapText="1"/>
    </xf>
    <xf numFmtId="0" fontId="82" fillId="0" borderId="25" xfId="0" applyFont="1" applyBorder="1" applyAlignment="1">
      <alignment horizontal="justify" vertical="center" wrapText="1"/>
    </xf>
    <xf numFmtId="2" fontId="10" fillId="0" borderId="11" xfId="53" applyNumberFormat="1" applyFont="1" applyFill="1" applyBorder="1" applyAlignment="1">
      <alignment horizontal="left" vertical="center" wrapText="1"/>
      <protection/>
    </xf>
    <xf numFmtId="2" fontId="10" fillId="0" borderId="24" xfId="53" applyNumberFormat="1" applyFont="1" applyFill="1" applyBorder="1" applyAlignment="1">
      <alignment horizontal="left" vertical="center" wrapText="1"/>
      <protection/>
    </xf>
    <xf numFmtId="2" fontId="10" fillId="0" borderId="34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justify" wrapText="1"/>
    </xf>
    <xf numFmtId="0" fontId="78" fillId="36" borderId="24" xfId="0" applyFont="1" applyFill="1" applyBorder="1" applyAlignment="1">
      <alignment horizontal="left" wrapText="1"/>
    </xf>
    <xf numFmtId="2" fontId="10" fillId="0" borderId="11" xfId="53" applyNumberFormat="1" applyFont="1" applyFill="1" applyBorder="1" applyAlignment="1">
      <alignment horizontal="left" vertical="justify" wrapText="1"/>
      <protection/>
    </xf>
    <xf numFmtId="2" fontId="10" fillId="0" borderId="24" xfId="53" applyNumberFormat="1" applyFont="1" applyFill="1" applyBorder="1" applyAlignment="1">
      <alignment horizontal="left" vertical="justify" wrapText="1"/>
      <protection/>
    </xf>
    <xf numFmtId="2" fontId="10" fillId="0" borderId="34" xfId="53" applyNumberFormat="1" applyFont="1" applyFill="1" applyBorder="1" applyAlignment="1">
      <alignment horizontal="left" vertical="justify" wrapText="1"/>
      <protection/>
    </xf>
    <xf numFmtId="2" fontId="81" fillId="0" borderId="26" xfId="53" applyNumberFormat="1" applyFont="1" applyFill="1" applyBorder="1" applyAlignment="1">
      <alignment horizontal="center" vertical="center" wrapText="1"/>
      <protection/>
    </xf>
    <xf numFmtId="2" fontId="81" fillId="0" borderId="27" xfId="53" applyNumberFormat="1" applyFont="1" applyFill="1" applyBorder="1" applyAlignment="1">
      <alignment horizontal="center" vertical="center" wrapText="1"/>
      <protection/>
    </xf>
    <xf numFmtId="2" fontId="81" fillId="0" borderId="20" xfId="53" applyNumberFormat="1" applyFont="1" applyFill="1" applyBorder="1" applyAlignment="1">
      <alignment horizontal="center" vertical="center" wrapText="1"/>
      <protection/>
    </xf>
    <xf numFmtId="2" fontId="81" fillId="0" borderId="12" xfId="53" applyNumberFormat="1" applyFont="1" applyFill="1" applyBorder="1" applyAlignment="1">
      <alignment horizontal="center" vertical="center" wrapText="1"/>
      <protection/>
    </xf>
    <xf numFmtId="2" fontId="81" fillId="0" borderId="28" xfId="53" applyNumberFormat="1" applyFont="1" applyFill="1" applyBorder="1" applyAlignment="1">
      <alignment horizontal="center" vertical="center" wrapText="1"/>
      <protection/>
    </xf>
    <xf numFmtId="0" fontId="81" fillId="0" borderId="10" xfId="0" applyFont="1" applyBorder="1" applyAlignment="1">
      <alignment horizontal="justify" wrapText="1"/>
    </xf>
    <xf numFmtId="0" fontId="84" fillId="0" borderId="10" xfId="0" applyFont="1" applyBorder="1" applyAlignment="1">
      <alignment/>
    </xf>
    <xf numFmtId="49" fontId="16" fillId="34" borderId="25" xfId="53" applyNumberFormat="1" applyFont="1" applyFill="1" applyBorder="1" applyAlignment="1">
      <alignment horizontal="justify" vertical="center" wrapText="1"/>
      <protection/>
    </xf>
    <xf numFmtId="2" fontId="10" fillId="0" borderId="34" xfId="53" applyNumberFormat="1" applyFont="1" applyFill="1" applyBorder="1" applyAlignment="1">
      <alignment horizontal="justify" vertical="center" wrapText="1"/>
      <protection/>
    </xf>
    <xf numFmtId="49" fontId="16" fillId="34" borderId="14" xfId="53" applyNumberFormat="1" applyFont="1" applyFill="1" applyBorder="1" applyAlignment="1">
      <alignment horizontal="justify" vertical="center" wrapText="1"/>
      <protection/>
    </xf>
    <xf numFmtId="49" fontId="16" fillId="34" borderId="26" xfId="53" applyNumberFormat="1" applyFont="1" applyFill="1" applyBorder="1" applyAlignment="1">
      <alignment horizontal="justify" vertical="center" wrapText="1"/>
      <protection/>
    </xf>
    <xf numFmtId="49" fontId="16" fillId="34" borderId="35" xfId="53" applyNumberFormat="1" applyFont="1" applyFill="1" applyBorder="1" applyAlignment="1">
      <alignment horizontal="justify" vertical="center" wrapText="1"/>
      <protection/>
    </xf>
    <xf numFmtId="49" fontId="12" fillId="34" borderId="31" xfId="53" applyNumberFormat="1" applyFont="1" applyFill="1" applyBorder="1" applyAlignment="1">
      <alignment horizontal="justify" vertical="center" wrapText="1"/>
      <protection/>
    </xf>
    <xf numFmtId="49" fontId="12" fillId="34" borderId="32" xfId="53" applyNumberFormat="1" applyFont="1" applyFill="1" applyBorder="1" applyAlignment="1">
      <alignment horizontal="justify" vertical="center" wrapText="1"/>
      <protection/>
    </xf>
    <xf numFmtId="49" fontId="12" fillId="34" borderId="33" xfId="53" applyNumberFormat="1" applyFont="1" applyFill="1" applyBorder="1" applyAlignment="1">
      <alignment horizontal="justify" vertical="center" wrapText="1"/>
      <protection/>
    </xf>
    <xf numFmtId="0" fontId="15" fillId="36" borderId="24" xfId="0" applyFont="1" applyFill="1" applyBorder="1" applyAlignment="1">
      <alignment horizontal="left" wrapText="1"/>
    </xf>
    <xf numFmtId="49" fontId="10" fillId="35" borderId="10" xfId="53" applyNumberFormat="1" applyFont="1" applyFill="1" applyBorder="1" applyAlignment="1">
      <alignment horizontal="justify" vertical="justify" wrapText="1"/>
      <protection/>
    </xf>
    <xf numFmtId="49" fontId="10" fillId="35" borderId="36" xfId="53" applyNumberFormat="1" applyFont="1" applyFill="1" applyBorder="1" applyAlignment="1">
      <alignment horizontal="justify" vertical="justify" wrapText="1"/>
      <protection/>
    </xf>
    <xf numFmtId="49" fontId="10" fillId="35" borderId="10" xfId="53" applyNumberFormat="1" applyFont="1" applyFill="1" applyBorder="1" applyAlignment="1">
      <alignment horizontal="justify" vertical="center" wrapText="1"/>
      <protection/>
    </xf>
    <xf numFmtId="49" fontId="10" fillId="35" borderId="36" xfId="53" applyNumberFormat="1" applyFont="1" applyFill="1" applyBorder="1" applyAlignment="1">
      <alignment horizontal="justify" vertical="center" wrapText="1"/>
      <protection/>
    </xf>
    <xf numFmtId="49" fontId="16" fillId="34" borderId="37" xfId="53" applyNumberFormat="1" applyFont="1" applyFill="1" applyBorder="1" applyAlignment="1">
      <alignment horizontal="justify" vertical="center" wrapText="1"/>
      <protection/>
    </xf>
    <xf numFmtId="49" fontId="16" fillId="34" borderId="38" xfId="53" applyNumberFormat="1" applyFont="1" applyFill="1" applyBorder="1" applyAlignment="1">
      <alignment horizontal="justify" vertical="center" wrapText="1"/>
      <protection/>
    </xf>
    <xf numFmtId="49" fontId="16" fillId="34" borderId="39" xfId="53" applyNumberFormat="1" applyFont="1" applyFill="1" applyBorder="1" applyAlignment="1">
      <alignment horizontal="justify" vertical="center" wrapText="1"/>
      <protection/>
    </xf>
    <xf numFmtId="2" fontId="81" fillId="0" borderId="24" xfId="53" applyNumberFormat="1" applyFont="1" applyFill="1" applyBorder="1" applyAlignment="1">
      <alignment horizontal="left" vertical="center" wrapText="1"/>
      <protection/>
    </xf>
    <xf numFmtId="2" fontId="81" fillId="0" borderId="25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981325" y="16964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981325" y="16964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2981325" y="169640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981325" y="16964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2981325" y="16964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2981325" y="16964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2981325" y="16964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2981325" y="16964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2981325" y="16964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2981325" y="16964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2981325" y="16964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2981325" y="16964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2981325" y="16964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2981325" y="16964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2981325" y="16964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85</xdr:row>
      <xdr:rowOff>0</xdr:rowOff>
    </xdr:from>
    <xdr:to>
      <xdr:col>5</xdr:col>
      <xdr:colOff>9525</xdr:colOff>
      <xdr:row>85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2981325" y="16964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315200" y="6105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96</xdr:row>
      <xdr:rowOff>0</xdr:rowOff>
    </xdr:from>
    <xdr:to>
      <xdr:col>5</xdr:col>
      <xdr:colOff>9525</xdr:colOff>
      <xdr:row>96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2981325" y="1772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96</xdr:row>
      <xdr:rowOff>0</xdr:rowOff>
    </xdr:from>
    <xdr:to>
      <xdr:col>5</xdr:col>
      <xdr:colOff>9525</xdr:colOff>
      <xdr:row>96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2981325" y="1772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2981325" y="169640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96</xdr:row>
      <xdr:rowOff>0</xdr:rowOff>
    </xdr:from>
    <xdr:to>
      <xdr:col>5</xdr:col>
      <xdr:colOff>9525</xdr:colOff>
      <xdr:row>96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2981325" y="1772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96</xdr:row>
      <xdr:rowOff>0</xdr:rowOff>
    </xdr:from>
    <xdr:to>
      <xdr:col>5</xdr:col>
      <xdr:colOff>9525</xdr:colOff>
      <xdr:row>96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2981325" y="1772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96</xdr:row>
      <xdr:rowOff>0</xdr:rowOff>
    </xdr:from>
    <xdr:to>
      <xdr:col>5</xdr:col>
      <xdr:colOff>9525</xdr:colOff>
      <xdr:row>96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2981325" y="1772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96</xdr:row>
      <xdr:rowOff>0</xdr:rowOff>
    </xdr:from>
    <xdr:to>
      <xdr:col>5</xdr:col>
      <xdr:colOff>9525</xdr:colOff>
      <xdr:row>96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2981325" y="1772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96</xdr:row>
      <xdr:rowOff>0</xdr:rowOff>
    </xdr:from>
    <xdr:to>
      <xdr:col>5</xdr:col>
      <xdr:colOff>9525</xdr:colOff>
      <xdr:row>96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2981325" y="1772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96</xdr:row>
      <xdr:rowOff>0</xdr:rowOff>
    </xdr:from>
    <xdr:to>
      <xdr:col>5</xdr:col>
      <xdr:colOff>9525</xdr:colOff>
      <xdr:row>96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2981325" y="1772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96</xdr:row>
      <xdr:rowOff>0</xdr:rowOff>
    </xdr:from>
    <xdr:to>
      <xdr:col>5</xdr:col>
      <xdr:colOff>9525</xdr:colOff>
      <xdr:row>96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2981325" y="1772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96</xdr:row>
      <xdr:rowOff>0</xdr:rowOff>
    </xdr:from>
    <xdr:to>
      <xdr:col>5</xdr:col>
      <xdr:colOff>9525</xdr:colOff>
      <xdr:row>96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2981325" y="1772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96</xdr:row>
      <xdr:rowOff>0</xdr:rowOff>
    </xdr:from>
    <xdr:to>
      <xdr:col>5</xdr:col>
      <xdr:colOff>9525</xdr:colOff>
      <xdr:row>96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2981325" y="1772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96</xdr:row>
      <xdr:rowOff>0</xdr:rowOff>
    </xdr:from>
    <xdr:to>
      <xdr:col>5</xdr:col>
      <xdr:colOff>9525</xdr:colOff>
      <xdr:row>96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2981325" y="1772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96</xdr:row>
      <xdr:rowOff>0</xdr:rowOff>
    </xdr:from>
    <xdr:to>
      <xdr:col>5</xdr:col>
      <xdr:colOff>9525</xdr:colOff>
      <xdr:row>96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2981325" y="1772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96</xdr:row>
      <xdr:rowOff>0</xdr:rowOff>
    </xdr:from>
    <xdr:to>
      <xdr:col>5</xdr:col>
      <xdr:colOff>9525</xdr:colOff>
      <xdr:row>96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2981325" y="1772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96</xdr:row>
      <xdr:rowOff>0</xdr:rowOff>
    </xdr:from>
    <xdr:to>
      <xdr:col>5</xdr:col>
      <xdr:colOff>9525</xdr:colOff>
      <xdr:row>96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2981325" y="1772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7315200" y="16964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104</xdr:row>
      <xdr:rowOff>0</xdr:rowOff>
    </xdr:from>
    <xdr:to>
      <xdr:col>5</xdr:col>
      <xdr:colOff>9525</xdr:colOff>
      <xdr:row>104</xdr:row>
      <xdr:rowOff>0</xdr:rowOff>
    </xdr:to>
    <xdr:sp>
      <xdr:nvSpPr>
        <xdr:cNvPr id="35" name="AutoShape 5"/>
        <xdr:cNvSpPr>
          <a:spLocks/>
        </xdr:cNvSpPr>
      </xdr:nvSpPr>
      <xdr:spPr>
        <a:xfrm>
          <a:off x="2981325" y="197453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104</xdr:row>
      <xdr:rowOff>0</xdr:rowOff>
    </xdr:from>
    <xdr:to>
      <xdr:col>5</xdr:col>
      <xdr:colOff>9525</xdr:colOff>
      <xdr:row>104</xdr:row>
      <xdr:rowOff>0</xdr:rowOff>
    </xdr:to>
    <xdr:sp>
      <xdr:nvSpPr>
        <xdr:cNvPr id="36" name="AutoShape 6"/>
        <xdr:cNvSpPr>
          <a:spLocks/>
        </xdr:cNvSpPr>
      </xdr:nvSpPr>
      <xdr:spPr>
        <a:xfrm>
          <a:off x="2981325" y="197453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104</xdr:row>
      <xdr:rowOff>0</xdr:rowOff>
    </xdr:from>
    <xdr:to>
      <xdr:col>5</xdr:col>
      <xdr:colOff>9525</xdr:colOff>
      <xdr:row>104</xdr:row>
      <xdr:rowOff>0</xdr:rowOff>
    </xdr:to>
    <xdr:sp>
      <xdr:nvSpPr>
        <xdr:cNvPr id="37" name="AutoShape 12"/>
        <xdr:cNvSpPr>
          <a:spLocks/>
        </xdr:cNvSpPr>
      </xdr:nvSpPr>
      <xdr:spPr>
        <a:xfrm>
          <a:off x="2981325" y="197453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104</xdr:row>
      <xdr:rowOff>0</xdr:rowOff>
    </xdr:from>
    <xdr:to>
      <xdr:col>5</xdr:col>
      <xdr:colOff>9525</xdr:colOff>
      <xdr:row>104</xdr:row>
      <xdr:rowOff>0</xdr:rowOff>
    </xdr:to>
    <xdr:sp>
      <xdr:nvSpPr>
        <xdr:cNvPr id="38" name="AutoShape 35"/>
        <xdr:cNvSpPr>
          <a:spLocks/>
        </xdr:cNvSpPr>
      </xdr:nvSpPr>
      <xdr:spPr>
        <a:xfrm>
          <a:off x="2981325" y="197453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104</xdr:row>
      <xdr:rowOff>0</xdr:rowOff>
    </xdr:from>
    <xdr:to>
      <xdr:col>5</xdr:col>
      <xdr:colOff>9525</xdr:colOff>
      <xdr:row>104</xdr:row>
      <xdr:rowOff>0</xdr:rowOff>
    </xdr:to>
    <xdr:sp>
      <xdr:nvSpPr>
        <xdr:cNvPr id="39" name="AutoShape 36"/>
        <xdr:cNvSpPr>
          <a:spLocks/>
        </xdr:cNvSpPr>
      </xdr:nvSpPr>
      <xdr:spPr>
        <a:xfrm>
          <a:off x="2981325" y="197453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104</xdr:row>
      <xdr:rowOff>0</xdr:rowOff>
    </xdr:from>
    <xdr:to>
      <xdr:col>5</xdr:col>
      <xdr:colOff>9525</xdr:colOff>
      <xdr:row>104</xdr:row>
      <xdr:rowOff>0</xdr:rowOff>
    </xdr:to>
    <xdr:sp>
      <xdr:nvSpPr>
        <xdr:cNvPr id="40" name="AutoShape 37"/>
        <xdr:cNvSpPr>
          <a:spLocks/>
        </xdr:cNvSpPr>
      </xdr:nvSpPr>
      <xdr:spPr>
        <a:xfrm>
          <a:off x="2981325" y="197453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104</xdr:row>
      <xdr:rowOff>0</xdr:rowOff>
    </xdr:from>
    <xdr:to>
      <xdr:col>5</xdr:col>
      <xdr:colOff>9525</xdr:colOff>
      <xdr:row>104</xdr:row>
      <xdr:rowOff>0</xdr:rowOff>
    </xdr:to>
    <xdr:sp>
      <xdr:nvSpPr>
        <xdr:cNvPr id="41" name="AutoShape 38"/>
        <xdr:cNvSpPr>
          <a:spLocks/>
        </xdr:cNvSpPr>
      </xdr:nvSpPr>
      <xdr:spPr>
        <a:xfrm>
          <a:off x="2981325" y="197453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104</xdr:row>
      <xdr:rowOff>0</xdr:rowOff>
    </xdr:from>
    <xdr:to>
      <xdr:col>5</xdr:col>
      <xdr:colOff>9525</xdr:colOff>
      <xdr:row>104</xdr:row>
      <xdr:rowOff>0</xdr:rowOff>
    </xdr:to>
    <xdr:sp>
      <xdr:nvSpPr>
        <xdr:cNvPr id="42" name="AutoShape 39"/>
        <xdr:cNvSpPr>
          <a:spLocks/>
        </xdr:cNvSpPr>
      </xdr:nvSpPr>
      <xdr:spPr>
        <a:xfrm>
          <a:off x="2981325" y="197453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104</xdr:row>
      <xdr:rowOff>0</xdr:rowOff>
    </xdr:from>
    <xdr:to>
      <xdr:col>5</xdr:col>
      <xdr:colOff>9525</xdr:colOff>
      <xdr:row>104</xdr:row>
      <xdr:rowOff>0</xdr:rowOff>
    </xdr:to>
    <xdr:sp>
      <xdr:nvSpPr>
        <xdr:cNvPr id="43" name="AutoShape 40"/>
        <xdr:cNvSpPr>
          <a:spLocks/>
        </xdr:cNvSpPr>
      </xdr:nvSpPr>
      <xdr:spPr>
        <a:xfrm>
          <a:off x="2981325" y="197453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104</xdr:row>
      <xdr:rowOff>0</xdr:rowOff>
    </xdr:from>
    <xdr:to>
      <xdr:col>5</xdr:col>
      <xdr:colOff>9525</xdr:colOff>
      <xdr:row>104</xdr:row>
      <xdr:rowOff>0</xdr:rowOff>
    </xdr:to>
    <xdr:sp>
      <xdr:nvSpPr>
        <xdr:cNvPr id="44" name="AutoShape 41"/>
        <xdr:cNvSpPr>
          <a:spLocks/>
        </xdr:cNvSpPr>
      </xdr:nvSpPr>
      <xdr:spPr>
        <a:xfrm>
          <a:off x="2981325" y="197453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104</xdr:row>
      <xdr:rowOff>0</xdr:rowOff>
    </xdr:from>
    <xdr:to>
      <xdr:col>5</xdr:col>
      <xdr:colOff>9525</xdr:colOff>
      <xdr:row>104</xdr:row>
      <xdr:rowOff>0</xdr:rowOff>
    </xdr:to>
    <xdr:sp>
      <xdr:nvSpPr>
        <xdr:cNvPr id="45" name="AutoShape 42"/>
        <xdr:cNvSpPr>
          <a:spLocks/>
        </xdr:cNvSpPr>
      </xdr:nvSpPr>
      <xdr:spPr>
        <a:xfrm>
          <a:off x="2981325" y="197453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104</xdr:row>
      <xdr:rowOff>0</xdr:rowOff>
    </xdr:from>
    <xdr:to>
      <xdr:col>5</xdr:col>
      <xdr:colOff>9525</xdr:colOff>
      <xdr:row>104</xdr:row>
      <xdr:rowOff>0</xdr:rowOff>
    </xdr:to>
    <xdr:sp>
      <xdr:nvSpPr>
        <xdr:cNvPr id="46" name="AutoShape 43"/>
        <xdr:cNvSpPr>
          <a:spLocks/>
        </xdr:cNvSpPr>
      </xdr:nvSpPr>
      <xdr:spPr>
        <a:xfrm>
          <a:off x="2981325" y="197453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104</xdr:row>
      <xdr:rowOff>0</xdr:rowOff>
    </xdr:from>
    <xdr:to>
      <xdr:col>5</xdr:col>
      <xdr:colOff>9525</xdr:colOff>
      <xdr:row>104</xdr:row>
      <xdr:rowOff>0</xdr:rowOff>
    </xdr:to>
    <xdr:sp>
      <xdr:nvSpPr>
        <xdr:cNvPr id="47" name="AutoShape 44"/>
        <xdr:cNvSpPr>
          <a:spLocks/>
        </xdr:cNvSpPr>
      </xdr:nvSpPr>
      <xdr:spPr>
        <a:xfrm>
          <a:off x="2981325" y="197453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104</xdr:row>
      <xdr:rowOff>0</xdr:rowOff>
    </xdr:from>
    <xdr:to>
      <xdr:col>5</xdr:col>
      <xdr:colOff>9525</xdr:colOff>
      <xdr:row>104</xdr:row>
      <xdr:rowOff>0</xdr:rowOff>
    </xdr:to>
    <xdr:sp>
      <xdr:nvSpPr>
        <xdr:cNvPr id="48" name="AutoShape 64"/>
        <xdr:cNvSpPr>
          <a:spLocks/>
        </xdr:cNvSpPr>
      </xdr:nvSpPr>
      <xdr:spPr>
        <a:xfrm>
          <a:off x="2981325" y="197453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104</xdr:row>
      <xdr:rowOff>0</xdr:rowOff>
    </xdr:from>
    <xdr:to>
      <xdr:col>5</xdr:col>
      <xdr:colOff>9525</xdr:colOff>
      <xdr:row>104</xdr:row>
      <xdr:rowOff>0</xdr:rowOff>
    </xdr:to>
    <xdr:sp>
      <xdr:nvSpPr>
        <xdr:cNvPr id="49" name="AutoShape 65"/>
        <xdr:cNvSpPr>
          <a:spLocks/>
        </xdr:cNvSpPr>
      </xdr:nvSpPr>
      <xdr:spPr>
        <a:xfrm>
          <a:off x="2981325" y="197453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view="pageBreakPreview" zoomScaleSheetLayoutView="100" zoomScalePageLayoutView="0" workbookViewId="0" topLeftCell="A14">
      <selection activeCell="N58" sqref="N58"/>
    </sheetView>
  </sheetViews>
  <sheetFormatPr defaultColWidth="8.8515625" defaultRowHeight="12.75"/>
  <cols>
    <col min="1" max="1" width="9.8515625" style="2" customWidth="1"/>
    <col min="2" max="2" width="9.140625" style="2" customWidth="1"/>
    <col min="3" max="3" width="9.7109375" style="2" customWidth="1"/>
    <col min="4" max="4" width="7.7109375" style="3" customWidth="1"/>
    <col min="5" max="5" width="8.28125" style="3" customWidth="1"/>
    <col min="6" max="6" width="17.8515625" style="3" customWidth="1"/>
    <col min="7" max="7" width="6.28125" style="3" customWidth="1"/>
    <col min="8" max="8" width="2.00390625" style="3" customWidth="1"/>
    <col min="9" max="9" width="8.57421875" style="3" customWidth="1"/>
    <col min="10" max="10" width="2.00390625" style="3" customWidth="1"/>
    <col min="11" max="11" width="9.140625" style="3" customWidth="1"/>
    <col min="12" max="13" width="9.57421875" style="3" customWidth="1"/>
    <col min="14" max="14" width="12.8515625" style="1" customWidth="1"/>
    <col min="15" max="16384" width="8.8515625" style="1" customWidth="1"/>
  </cols>
  <sheetData>
    <row r="1" spans="1:13" ht="15">
      <c r="A1" s="20"/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>
      <c r="A2" s="162" t="s">
        <v>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16.5" customHeight="1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41.25" customHeight="1">
      <c r="A4" s="163" t="s">
        <v>80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25.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6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4" s="38" customFormat="1" ht="33.75" customHeight="1">
      <c r="A7" s="164" t="s">
        <v>91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23"/>
    </row>
    <row r="8" spans="1:14" s="5" customFormat="1" ht="16.5" customHeight="1">
      <c r="A8" s="39" t="s">
        <v>1</v>
      </c>
      <c r="B8" s="39"/>
      <c r="C8" s="39"/>
      <c r="D8" s="4"/>
      <c r="E8" s="4"/>
      <c r="F8" s="4"/>
      <c r="G8" s="4"/>
      <c r="H8" s="4"/>
      <c r="I8" s="4"/>
      <c r="J8" s="4"/>
      <c r="K8" s="4"/>
      <c r="L8" s="4"/>
      <c r="M8" s="4"/>
      <c r="N8" s="24"/>
    </row>
    <row r="9" spans="1:14" s="5" customFormat="1" ht="15" customHeight="1">
      <c r="A9" s="40" t="s">
        <v>33</v>
      </c>
      <c r="B9" s="40" t="s">
        <v>34</v>
      </c>
      <c r="C9" s="40" t="s">
        <v>78</v>
      </c>
      <c r="D9" s="4"/>
      <c r="E9" s="4"/>
      <c r="F9" s="4"/>
      <c r="G9" s="4"/>
      <c r="H9" s="4"/>
      <c r="I9" s="4"/>
      <c r="J9" s="4"/>
      <c r="K9" s="4"/>
      <c r="L9" s="4"/>
      <c r="M9" s="58" t="s">
        <v>1</v>
      </c>
      <c r="N9" s="24"/>
    </row>
    <row r="10" spans="1:14" s="17" customFormat="1" ht="16.5" customHeight="1">
      <c r="A10" s="41">
        <v>4</v>
      </c>
      <c r="B10" s="42">
        <v>0</v>
      </c>
      <c r="C10" s="42">
        <v>0</v>
      </c>
      <c r="D10" s="166" t="s">
        <v>92</v>
      </c>
      <c r="E10" s="167"/>
      <c r="F10" s="167"/>
      <c r="G10" s="167"/>
      <c r="H10" s="167"/>
      <c r="I10" s="167"/>
      <c r="J10" s="167"/>
      <c r="K10" s="167"/>
      <c r="L10" s="167"/>
      <c r="M10" s="168"/>
      <c r="N10" s="24"/>
    </row>
    <row r="11" spans="1:14" s="17" customFormat="1" ht="17.25" customHeight="1">
      <c r="A11" s="43">
        <f>SUM(A10:A10)</f>
        <v>4</v>
      </c>
      <c r="B11" s="44">
        <f>SUM(B10:B10)</f>
        <v>0</v>
      </c>
      <c r="C11" s="44">
        <f>SUM(C10:C10)</f>
        <v>0</v>
      </c>
      <c r="D11" s="145" t="s">
        <v>2</v>
      </c>
      <c r="E11" s="146"/>
      <c r="F11" s="146"/>
      <c r="G11" s="146"/>
      <c r="H11" s="146"/>
      <c r="I11" s="146"/>
      <c r="J11" s="146"/>
      <c r="K11" s="146"/>
      <c r="L11" s="146"/>
      <c r="M11" s="147"/>
      <c r="N11" s="24"/>
    </row>
    <row r="12" spans="1:14" s="12" customFormat="1" ht="49.5" customHeight="1">
      <c r="A12" s="45">
        <v>328.8</v>
      </c>
      <c r="B12" s="25">
        <v>0</v>
      </c>
      <c r="C12" s="25">
        <v>0</v>
      </c>
      <c r="D12" s="109" t="s">
        <v>74</v>
      </c>
      <c r="E12" s="110"/>
      <c r="F12" s="110"/>
      <c r="G12" s="110"/>
      <c r="H12" s="110"/>
      <c r="I12" s="110"/>
      <c r="J12" s="110"/>
      <c r="K12" s="110"/>
      <c r="L12" s="110"/>
      <c r="M12" s="177"/>
      <c r="N12" s="50">
        <v>693</v>
      </c>
    </row>
    <row r="13" spans="1:14" s="12" customFormat="1" ht="67.5" customHeight="1">
      <c r="A13" s="45">
        <v>57.6</v>
      </c>
      <c r="B13" s="25">
        <v>0</v>
      </c>
      <c r="C13" s="25">
        <v>0</v>
      </c>
      <c r="D13" s="109" t="s">
        <v>93</v>
      </c>
      <c r="E13" s="110"/>
      <c r="F13" s="110"/>
      <c r="G13" s="110"/>
      <c r="H13" s="110"/>
      <c r="I13" s="110"/>
      <c r="J13" s="110"/>
      <c r="K13" s="110"/>
      <c r="L13" s="110"/>
      <c r="M13" s="177"/>
      <c r="N13" s="50">
        <v>727</v>
      </c>
    </row>
    <row r="14" spans="1:14" s="12" customFormat="1" ht="31.5" customHeight="1" thickBot="1">
      <c r="A14" s="46">
        <f>SUM(A12:A13)</f>
        <v>386.40000000000003</v>
      </c>
      <c r="B14" s="47">
        <f>SUM(B12:B13)</f>
        <v>0</v>
      </c>
      <c r="C14" s="47">
        <f>SUM(C12:C13)</f>
        <v>0</v>
      </c>
      <c r="D14" s="178" t="s">
        <v>35</v>
      </c>
      <c r="E14" s="179"/>
      <c r="F14" s="179"/>
      <c r="G14" s="179"/>
      <c r="H14" s="179"/>
      <c r="I14" s="179"/>
      <c r="J14" s="179"/>
      <c r="K14" s="179"/>
      <c r="L14" s="179"/>
      <c r="M14" s="180"/>
      <c r="N14" s="24"/>
    </row>
    <row r="15" spans="1:14" s="12" customFormat="1" ht="31.5" customHeight="1" hidden="1">
      <c r="A15" s="77"/>
      <c r="B15" s="78"/>
      <c r="C15" s="78"/>
      <c r="D15" s="185"/>
      <c r="E15" s="185"/>
      <c r="F15" s="185"/>
      <c r="G15" s="185"/>
      <c r="H15" s="185"/>
      <c r="I15" s="185"/>
      <c r="J15" s="185"/>
      <c r="K15" s="185"/>
      <c r="L15" s="185"/>
      <c r="M15" s="186"/>
      <c r="N15" s="24"/>
    </row>
    <row r="16" spans="1:14" s="12" customFormat="1" ht="21" customHeight="1" hidden="1">
      <c r="A16" s="77"/>
      <c r="B16" s="78"/>
      <c r="C16" s="78"/>
      <c r="D16" s="185"/>
      <c r="E16" s="185"/>
      <c r="F16" s="185"/>
      <c r="G16" s="185"/>
      <c r="H16" s="185"/>
      <c r="I16" s="185"/>
      <c r="J16" s="185"/>
      <c r="K16" s="185"/>
      <c r="L16" s="185"/>
      <c r="M16" s="186"/>
      <c r="N16" s="24"/>
    </row>
    <row r="17" spans="1:14" s="12" customFormat="1" ht="21.75" customHeight="1" hidden="1">
      <c r="A17" s="75">
        <f>SUM(A15:A16)</f>
        <v>0</v>
      </c>
      <c r="B17" s="76">
        <f>SUM(B15:B16)</f>
        <v>0</v>
      </c>
      <c r="C17" s="76">
        <f>SUM(C15:C16)</f>
        <v>0</v>
      </c>
      <c r="D17" s="145" t="s">
        <v>85</v>
      </c>
      <c r="E17" s="146"/>
      <c r="F17" s="146"/>
      <c r="G17" s="146"/>
      <c r="H17" s="146"/>
      <c r="I17" s="146"/>
      <c r="J17" s="146"/>
      <c r="K17" s="146"/>
      <c r="L17" s="146"/>
      <c r="M17" s="147"/>
      <c r="N17" s="24"/>
    </row>
    <row r="18" spans="1:14" s="8" customFormat="1" ht="41.25" customHeight="1" hidden="1">
      <c r="A18" s="77"/>
      <c r="B18" s="78"/>
      <c r="C18" s="78"/>
      <c r="D18" s="187"/>
      <c r="E18" s="187"/>
      <c r="F18" s="187"/>
      <c r="G18" s="187"/>
      <c r="H18" s="187"/>
      <c r="I18" s="187"/>
      <c r="J18" s="187"/>
      <c r="K18" s="187"/>
      <c r="L18" s="187"/>
      <c r="M18" s="188"/>
      <c r="N18" s="24"/>
    </row>
    <row r="19" spans="1:14" s="8" customFormat="1" ht="43.5" customHeight="1" hidden="1" thickBot="1">
      <c r="A19" s="75">
        <f>A18</f>
        <v>0</v>
      </c>
      <c r="B19" s="76">
        <f>B18</f>
        <v>0</v>
      </c>
      <c r="C19" s="76">
        <f>C18</f>
        <v>0</v>
      </c>
      <c r="D19" s="189" t="s">
        <v>84</v>
      </c>
      <c r="E19" s="190"/>
      <c r="F19" s="190"/>
      <c r="G19" s="190"/>
      <c r="H19" s="190"/>
      <c r="I19" s="190"/>
      <c r="J19" s="190"/>
      <c r="K19" s="190"/>
      <c r="L19" s="190"/>
      <c r="M19" s="191"/>
      <c r="N19" s="24"/>
    </row>
    <row r="20" spans="1:14" s="12" customFormat="1" ht="19.5" customHeight="1" thickBot="1">
      <c r="A20" s="48">
        <f>A19+A17+A14+A11</f>
        <v>390.40000000000003</v>
      </c>
      <c r="B20" s="49">
        <f>B19+B17+B14</f>
        <v>0</v>
      </c>
      <c r="C20" s="49">
        <f>C19+C17+C14</f>
        <v>0</v>
      </c>
      <c r="D20" s="181" t="s">
        <v>36</v>
      </c>
      <c r="E20" s="182"/>
      <c r="F20" s="182"/>
      <c r="G20" s="182"/>
      <c r="H20" s="182"/>
      <c r="I20" s="182"/>
      <c r="J20" s="182"/>
      <c r="K20" s="182"/>
      <c r="L20" s="182"/>
      <c r="M20" s="183"/>
      <c r="N20" s="24"/>
    </row>
    <row r="21" spans="1:13" s="8" customFormat="1" ht="13.5" customHeight="1">
      <c r="A21" s="53"/>
      <c r="B21" s="53"/>
      <c r="C21" s="53"/>
      <c r="D21" s="54"/>
      <c r="E21" s="55"/>
      <c r="F21" s="55"/>
      <c r="G21" s="55"/>
      <c r="H21" s="55"/>
      <c r="I21" s="55"/>
      <c r="J21" s="55"/>
      <c r="K21" s="55"/>
      <c r="L21" s="55"/>
      <c r="M21" s="55"/>
    </row>
    <row r="22" spans="1:13" s="8" customFormat="1" ht="16.5" customHeight="1">
      <c r="A22" s="53"/>
      <c r="B22" s="53"/>
      <c r="C22" s="53"/>
      <c r="D22" s="54"/>
      <c r="E22" s="55"/>
      <c r="F22" s="55"/>
      <c r="G22" s="55"/>
      <c r="H22" s="55"/>
      <c r="I22" s="55"/>
      <c r="J22" s="55"/>
      <c r="K22" s="55"/>
      <c r="L22" s="55"/>
      <c r="M22" s="55"/>
    </row>
    <row r="23" spans="1:13" s="11" customFormat="1" ht="21" customHeight="1">
      <c r="A23" s="138" t="s">
        <v>72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</row>
    <row r="24" spans="1:14" s="4" customFormat="1" ht="15">
      <c r="A24" s="26"/>
      <c r="B24" s="26"/>
      <c r="C24" s="26"/>
      <c r="D24" s="6"/>
      <c r="E24" s="6"/>
      <c r="F24" s="6"/>
      <c r="G24" s="6"/>
      <c r="H24" s="6"/>
      <c r="I24" s="6"/>
      <c r="J24" s="6"/>
      <c r="K24" s="6"/>
      <c r="L24" s="6"/>
      <c r="M24" s="27"/>
      <c r="N24" s="18"/>
    </row>
    <row r="25" spans="1:14" s="4" customFormat="1" ht="17.25" customHeight="1">
      <c r="A25" s="40" t="s">
        <v>33</v>
      </c>
      <c r="B25" s="40" t="s">
        <v>34</v>
      </c>
      <c r="C25" s="40" t="s">
        <v>78</v>
      </c>
      <c r="D25" s="28"/>
      <c r="E25" s="28"/>
      <c r="F25" s="28"/>
      <c r="G25" s="28"/>
      <c r="H25" s="28"/>
      <c r="I25" s="28"/>
      <c r="J25" s="28"/>
      <c r="K25" s="28"/>
      <c r="L25" s="28"/>
      <c r="M25" s="58" t="s">
        <v>1</v>
      </c>
      <c r="N25" s="18"/>
    </row>
    <row r="26" spans="1:14" s="4" customFormat="1" ht="15.75" hidden="1">
      <c r="A26" s="165" t="s">
        <v>37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8"/>
    </row>
    <row r="27" spans="1:14" s="8" customFormat="1" ht="49.5" customHeight="1" hidden="1">
      <c r="A27" s="7"/>
      <c r="B27" s="22">
        <v>0</v>
      </c>
      <c r="C27" s="22">
        <v>0</v>
      </c>
      <c r="D27" s="159" t="s">
        <v>81</v>
      </c>
      <c r="E27" s="160"/>
      <c r="F27" s="160"/>
      <c r="G27" s="160"/>
      <c r="H27" s="160"/>
      <c r="I27" s="160"/>
      <c r="J27" s="160"/>
      <c r="K27" s="160"/>
      <c r="L27" s="160"/>
      <c r="M27" s="161"/>
      <c r="N27" s="37">
        <v>693</v>
      </c>
    </row>
    <row r="28" spans="1:14" s="8" customFormat="1" ht="67.5" customHeight="1" hidden="1">
      <c r="A28" s="7"/>
      <c r="B28" s="22">
        <v>0</v>
      </c>
      <c r="C28" s="22">
        <v>0</v>
      </c>
      <c r="D28" s="159" t="s">
        <v>75</v>
      </c>
      <c r="E28" s="160"/>
      <c r="F28" s="160"/>
      <c r="G28" s="160"/>
      <c r="H28" s="160"/>
      <c r="I28" s="160"/>
      <c r="J28" s="160"/>
      <c r="K28" s="160"/>
      <c r="L28" s="160"/>
      <c r="M28" s="161"/>
      <c r="N28" s="37">
        <v>628</v>
      </c>
    </row>
    <row r="29" spans="1:14" s="8" customFormat="1" ht="34.5" customHeight="1" hidden="1">
      <c r="A29" s="7"/>
      <c r="B29" s="22">
        <v>0</v>
      </c>
      <c r="C29" s="22">
        <v>0</v>
      </c>
      <c r="D29" s="159" t="s">
        <v>76</v>
      </c>
      <c r="E29" s="160"/>
      <c r="F29" s="160"/>
      <c r="G29" s="160"/>
      <c r="H29" s="160"/>
      <c r="I29" s="160"/>
      <c r="J29" s="160"/>
      <c r="K29" s="160"/>
      <c r="L29" s="160"/>
      <c r="M29" s="161"/>
      <c r="N29" s="37">
        <v>630</v>
      </c>
    </row>
    <row r="30" spans="1:14" s="8" customFormat="1" ht="49.5" customHeight="1" hidden="1">
      <c r="A30" s="7"/>
      <c r="B30" s="22">
        <v>0</v>
      </c>
      <c r="C30" s="22">
        <v>0</v>
      </c>
      <c r="D30" s="159" t="s">
        <v>79</v>
      </c>
      <c r="E30" s="160"/>
      <c r="F30" s="160"/>
      <c r="G30" s="160"/>
      <c r="H30" s="160"/>
      <c r="I30" s="160"/>
      <c r="J30" s="160"/>
      <c r="K30" s="160"/>
      <c r="L30" s="160"/>
      <c r="M30" s="161"/>
      <c r="N30" s="37">
        <v>691</v>
      </c>
    </row>
    <row r="31" spans="1:14" s="8" customFormat="1" ht="33" customHeight="1" hidden="1">
      <c r="A31" s="7"/>
      <c r="B31" s="22"/>
      <c r="C31" s="22"/>
      <c r="D31" s="159" t="s">
        <v>77</v>
      </c>
      <c r="E31" s="160"/>
      <c r="F31" s="160"/>
      <c r="G31" s="160"/>
      <c r="H31" s="160"/>
      <c r="I31" s="160"/>
      <c r="J31" s="160"/>
      <c r="K31" s="160"/>
      <c r="L31" s="160"/>
      <c r="M31" s="161"/>
      <c r="N31" s="37">
        <v>365</v>
      </c>
    </row>
    <row r="32" spans="1:14" s="8" customFormat="1" ht="44.25" customHeight="1" hidden="1">
      <c r="A32" s="7"/>
      <c r="B32" s="22"/>
      <c r="C32" s="22"/>
      <c r="D32" s="131"/>
      <c r="E32" s="192"/>
      <c r="F32" s="192"/>
      <c r="G32" s="192"/>
      <c r="H32" s="192"/>
      <c r="I32" s="192"/>
      <c r="J32" s="192"/>
      <c r="K32" s="192"/>
      <c r="L32" s="192"/>
      <c r="M32" s="193"/>
      <c r="N32" s="19"/>
    </row>
    <row r="33" spans="1:14" s="8" customFormat="1" ht="57" customHeight="1" hidden="1">
      <c r="A33" s="7"/>
      <c r="B33" s="22"/>
      <c r="C33" s="22"/>
      <c r="D33" s="117"/>
      <c r="E33" s="118"/>
      <c r="F33" s="118"/>
      <c r="G33" s="118"/>
      <c r="H33" s="118"/>
      <c r="I33" s="118"/>
      <c r="J33" s="118"/>
      <c r="K33" s="118"/>
      <c r="L33" s="118"/>
      <c r="M33" s="119"/>
      <c r="N33" s="19"/>
    </row>
    <row r="34" spans="1:13" s="6" customFormat="1" ht="28.5" customHeight="1" hidden="1">
      <c r="A34" s="52">
        <f>SUM(A27:A33)</f>
        <v>0</v>
      </c>
      <c r="B34" s="52">
        <f>SUM(B27:B33)</f>
        <v>0</v>
      </c>
      <c r="C34" s="52">
        <f>SUM(C27:C33)</f>
        <v>0</v>
      </c>
      <c r="D34" s="148" t="s">
        <v>38</v>
      </c>
      <c r="E34" s="149"/>
      <c r="F34" s="149"/>
      <c r="G34" s="149"/>
      <c r="H34" s="149"/>
      <c r="I34" s="149"/>
      <c r="J34" s="149"/>
      <c r="K34" s="149"/>
      <c r="L34" s="149"/>
      <c r="M34" s="150"/>
    </row>
    <row r="35" spans="1:13" s="4" customFormat="1" ht="18" customHeight="1" hidden="1">
      <c r="A35" s="184" t="s">
        <v>66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  <row r="36" spans="1:14" s="4" customFormat="1" ht="30.75" customHeight="1" hidden="1">
      <c r="A36" s="74"/>
      <c r="B36" s="25">
        <v>0</v>
      </c>
      <c r="C36" s="25">
        <v>0</v>
      </c>
      <c r="D36" s="109" t="s">
        <v>86</v>
      </c>
      <c r="E36" s="112"/>
      <c r="F36" s="112"/>
      <c r="G36" s="113"/>
      <c r="H36" s="113"/>
      <c r="I36" s="113"/>
      <c r="J36" s="113"/>
      <c r="K36" s="113"/>
      <c r="L36" s="113"/>
      <c r="M36" s="114"/>
      <c r="N36" s="79" t="s">
        <v>68</v>
      </c>
    </row>
    <row r="37" spans="1:14" s="4" customFormat="1" ht="28.5" customHeight="1" hidden="1">
      <c r="A37" s="74"/>
      <c r="B37" s="25">
        <v>0</v>
      </c>
      <c r="C37" s="25">
        <v>0</v>
      </c>
      <c r="D37" s="109" t="s">
        <v>90</v>
      </c>
      <c r="E37" s="112"/>
      <c r="F37" s="112"/>
      <c r="G37" s="113"/>
      <c r="H37" s="113"/>
      <c r="I37" s="113"/>
      <c r="J37" s="113"/>
      <c r="K37" s="113"/>
      <c r="L37" s="113"/>
      <c r="M37" s="114"/>
      <c r="N37" s="79" t="s">
        <v>68</v>
      </c>
    </row>
    <row r="38" spans="1:14" s="4" customFormat="1" ht="33" customHeight="1" hidden="1">
      <c r="A38" s="74"/>
      <c r="B38" s="25">
        <v>0</v>
      </c>
      <c r="C38" s="25">
        <v>0</v>
      </c>
      <c r="D38" s="109" t="s">
        <v>89</v>
      </c>
      <c r="E38" s="110"/>
      <c r="F38" s="110"/>
      <c r="G38" s="110"/>
      <c r="H38" s="110"/>
      <c r="I38" s="110"/>
      <c r="J38" s="110"/>
      <c r="K38" s="110"/>
      <c r="L38" s="110"/>
      <c r="M38" s="111"/>
      <c r="N38" s="79" t="s">
        <v>68</v>
      </c>
    </row>
    <row r="39" spans="1:14" s="4" customFormat="1" ht="45.75" customHeight="1" hidden="1">
      <c r="A39" s="74"/>
      <c r="B39" s="25">
        <v>0</v>
      </c>
      <c r="C39" s="25">
        <v>0</v>
      </c>
      <c r="D39" s="109" t="s">
        <v>87</v>
      </c>
      <c r="E39" s="110"/>
      <c r="F39" s="110"/>
      <c r="G39" s="110"/>
      <c r="H39" s="110"/>
      <c r="I39" s="110"/>
      <c r="J39" s="110"/>
      <c r="K39" s="110"/>
      <c r="L39" s="110"/>
      <c r="M39" s="111"/>
      <c r="N39" s="79" t="s">
        <v>68</v>
      </c>
    </row>
    <row r="40" spans="1:14" s="4" customFormat="1" ht="39" customHeight="1" hidden="1">
      <c r="A40" s="74"/>
      <c r="B40" s="25">
        <v>0</v>
      </c>
      <c r="C40" s="25">
        <v>0</v>
      </c>
      <c r="D40" s="109" t="s">
        <v>88</v>
      </c>
      <c r="E40" s="110"/>
      <c r="F40" s="110"/>
      <c r="G40" s="110"/>
      <c r="H40" s="110"/>
      <c r="I40" s="110"/>
      <c r="J40" s="110"/>
      <c r="K40" s="110"/>
      <c r="L40" s="110"/>
      <c r="M40" s="111"/>
      <c r="N40" s="79" t="s">
        <v>68</v>
      </c>
    </row>
    <row r="41" spans="1:13" s="4" customFormat="1" ht="23.25" customHeight="1" hidden="1">
      <c r="A41" s="44">
        <f>SUM(A36:A40)</f>
        <v>0</v>
      </c>
      <c r="B41" s="44">
        <f>SUM(B36:B39)</f>
        <v>0</v>
      </c>
      <c r="C41" s="44">
        <f>SUM(C36:C39)</f>
        <v>0</v>
      </c>
      <c r="D41" s="145" t="s">
        <v>67</v>
      </c>
      <c r="E41" s="146"/>
      <c r="F41" s="146"/>
      <c r="G41" s="146"/>
      <c r="H41" s="146"/>
      <c r="I41" s="146"/>
      <c r="J41" s="146"/>
      <c r="K41" s="146"/>
      <c r="L41" s="146"/>
      <c r="M41" s="176"/>
    </row>
    <row r="42" spans="1:13" s="4" customFormat="1" ht="15.75">
      <c r="A42" s="184" t="s">
        <v>94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</row>
    <row r="43" spans="1:13" s="80" customFormat="1" ht="51.75" customHeight="1">
      <c r="A43" s="74">
        <v>4</v>
      </c>
      <c r="B43" s="25">
        <v>0</v>
      </c>
      <c r="C43" s="25">
        <v>0</v>
      </c>
      <c r="D43" s="109" t="s">
        <v>96</v>
      </c>
      <c r="E43" s="110"/>
      <c r="F43" s="110"/>
      <c r="G43" s="110"/>
      <c r="H43" s="110"/>
      <c r="I43" s="110"/>
      <c r="J43" s="110"/>
      <c r="K43" s="110"/>
      <c r="L43" s="110"/>
      <c r="M43" s="111"/>
    </row>
    <row r="44" spans="1:13" s="4" customFormat="1" ht="29.25" customHeight="1">
      <c r="A44" s="44">
        <f>SUM(A43:A43)</f>
        <v>4</v>
      </c>
      <c r="B44" s="44">
        <f>SUM(B43:B43)</f>
        <v>0</v>
      </c>
      <c r="C44" s="44">
        <f>SUM(C43:C43)</f>
        <v>0</v>
      </c>
      <c r="D44" s="145" t="s">
        <v>95</v>
      </c>
      <c r="E44" s="146"/>
      <c r="F44" s="146"/>
      <c r="G44" s="146"/>
      <c r="H44" s="146"/>
      <c r="I44" s="146"/>
      <c r="J44" s="146"/>
      <c r="K44" s="146"/>
      <c r="L44" s="146"/>
      <c r="M44" s="176"/>
    </row>
    <row r="45" spans="1:13" s="4" customFormat="1" ht="24" customHeight="1">
      <c r="A45" s="184" t="s">
        <v>27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</row>
    <row r="46" spans="1:13" s="8" customFormat="1" ht="40.5" customHeight="1">
      <c r="A46" s="74">
        <f>-0.4-0.6</f>
        <v>-1</v>
      </c>
      <c r="B46" s="74">
        <v>0</v>
      </c>
      <c r="C46" s="74">
        <v>0</v>
      </c>
      <c r="D46" s="109" t="s">
        <v>101</v>
      </c>
      <c r="E46" s="112"/>
      <c r="F46" s="112"/>
      <c r="G46" s="113"/>
      <c r="H46" s="113"/>
      <c r="I46" s="113"/>
      <c r="J46" s="113"/>
      <c r="K46" s="113"/>
      <c r="L46" s="113"/>
      <c r="M46" s="114"/>
    </row>
    <row r="47" spans="1:13" s="8" customFormat="1" ht="40.5" customHeight="1">
      <c r="A47" s="74">
        <f>-9-10-0.4</f>
        <v>-19.4</v>
      </c>
      <c r="B47" s="74">
        <v>0</v>
      </c>
      <c r="C47" s="74">
        <v>0</v>
      </c>
      <c r="D47" s="109" t="s">
        <v>102</v>
      </c>
      <c r="E47" s="112"/>
      <c r="F47" s="112"/>
      <c r="G47" s="113"/>
      <c r="H47" s="113"/>
      <c r="I47" s="113"/>
      <c r="J47" s="113"/>
      <c r="K47" s="113"/>
      <c r="L47" s="113"/>
      <c r="M47" s="114"/>
    </row>
    <row r="48" spans="1:13" s="8" customFormat="1" ht="45" customHeight="1">
      <c r="A48" s="74">
        <v>-1.8</v>
      </c>
      <c r="B48" s="74">
        <v>0</v>
      </c>
      <c r="C48" s="74">
        <v>0</v>
      </c>
      <c r="D48" s="109" t="s">
        <v>103</v>
      </c>
      <c r="E48" s="112"/>
      <c r="F48" s="112"/>
      <c r="G48" s="113"/>
      <c r="H48" s="113"/>
      <c r="I48" s="113"/>
      <c r="J48" s="113"/>
      <c r="K48" s="113"/>
      <c r="L48" s="113"/>
      <c r="M48" s="114"/>
    </row>
    <row r="49" spans="1:13" s="8" customFormat="1" ht="48" customHeight="1">
      <c r="A49" s="74">
        <v>-16.9</v>
      </c>
      <c r="B49" s="74">
        <v>0</v>
      </c>
      <c r="C49" s="74">
        <v>0</v>
      </c>
      <c r="D49" s="109" t="s">
        <v>104</v>
      </c>
      <c r="E49" s="112"/>
      <c r="F49" s="112"/>
      <c r="G49" s="113"/>
      <c r="H49" s="113"/>
      <c r="I49" s="113"/>
      <c r="J49" s="113"/>
      <c r="K49" s="113"/>
      <c r="L49" s="113"/>
      <c r="M49" s="114"/>
    </row>
    <row r="50" spans="1:13" s="8" customFormat="1" ht="43.5" customHeight="1">
      <c r="A50" s="74">
        <f>-46.2-48.9</f>
        <v>-95.1</v>
      </c>
      <c r="B50" s="25">
        <v>0</v>
      </c>
      <c r="C50" s="25">
        <v>0</v>
      </c>
      <c r="D50" s="109" t="s">
        <v>105</v>
      </c>
      <c r="E50" s="112"/>
      <c r="F50" s="112"/>
      <c r="G50" s="113"/>
      <c r="H50" s="113"/>
      <c r="I50" s="113"/>
      <c r="J50" s="113"/>
      <c r="K50" s="113"/>
      <c r="L50" s="113"/>
      <c r="M50" s="114"/>
    </row>
    <row r="51" spans="1:13" s="8" customFormat="1" ht="54" customHeight="1">
      <c r="A51" s="74">
        <v>-122.9</v>
      </c>
      <c r="B51" s="25">
        <v>0</v>
      </c>
      <c r="C51" s="25">
        <v>0</v>
      </c>
      <c r="D51" s="109" t="s">
        <v>106</v>
      </c>
      <c r="E51" s="112"/>
      <c r="F51" s="112"/>
      <c r="G51" s="113"/>
      <c r="H51" s="113"/>
      <c r="I51" s="113"/>
      <c r="J51" s="113"/>
      <c r="K51" s="113"/>
      <c r="L51" s="113"/>
      <c r="M51" s="114"/>
    </row>
    <row r="52" spans="1:13" s="8" customFormat="1" ht="43.5" customHeight="1">
      <c r="A52" s="74">
        <v>-8.8</v>
      </c>
      <c r="B52" s="25">
        <v>0</v>
      </c>
      <c r="C52" s="25">
        <v>0</v>
      </c>
      <c r="D52" s="109" t="s">
        <v>107</v>
      </c>
      <c r="E52" s="112"/>
      <c r="F52" s="112"/>
      <c r="G52" s="113"/>
      <c r="H52" s="113"/>
      <c r="I52" s="113"/>
      <c r="J52" s="113"/>
      <c r="K52" s="113"/>
      <c r="L52" s="113"/>
      <c r="M52" s="114"/>
    </row>
    <row r="53" spans="1:13" s="8" customFormat="1" ht="43.5" customHeight="1">
      <c r="A53" s="74">
        <f>-0.4-0.6</f>
        <v>-1</v>
      </c>
      <c r="B53" s="25">
        <v>0</v>
      </c>
      <c r="C53" s="25">
        <v>0</v>
      </c>
      <c r="D53" s="109" t="s">
        <v>108</v>
      </c>
      <c r="E53" s="112"/>
      <c r="F53" s="112"/>
      <c r="G53" s="113"/>
      <c r="H53" s="113"/>
      <c r="I53" s="113"/>
      <c r="J53" s="113"/>
      <c r="K53" s="113"/>
      <c r="L53" s="113"/>
      <c r="M53" s="114"/>
    </row>
    <row r="54" spans="1:13" s="8" customFormat="1" ht="43.5" customHeight="1">
      <c r="A54" s="74">
        <v>-0.8</v>
      </c>
      <c r="B54" s="25">
        <v>0</v>
      </c>
      <c r="C54" s="25">
        <v>0</v>
      </c>
      <c r="D54" s="109" t="s">
        <v>109</v>
      </c>
      <c r="E54" s="112"/>
      <c r="F54" s="112"/>
      <c r="G54" s="113"/>
      <c r="H54" s="113"/>
      <c r="I54" s="113"/>
      <c r="J54" s="113"/>
      <c r="K54" s="113"/>
      <c r="L54" s="113"/>
      <c r="M54" s="114"/>
    </row>
    <row r="55" spans="1:13" s="8" customFormat="1" ht="54.75" customHeight="1">
      <c r="A55" s="74">
        <v>0.1</v>
      </c>
      <c r="B55" s="25">
        <v>0</v>
      </c>
      <c r="C55" s="25">
        <v>0</v>
      </c>
      <c r="D55" s="109" t="s">
        <v>110</v>
      </c>
      <c r="E55" s="112"/>
      <c r="F55" s="112"/>
      <c r="G55" s="113"/>
      <c r="H55" s="113"/>
      <c r="I55" s="113"/>
      <c r="J55" s="113"/>
      <c r="K55" s="113"/>
      <c r="L55" s="113"/>
      <c r="M55" s="114"/>
    </row>
    <row r="56" spans="1:13" s="8" customFormat="1" ht="43.5" customHeight="1">
      <c r="A56" s="74">
        <v>3</v>
      </c>
      <c r="B56" s="25">
        <v>0</v>
      </c>
      <c r="C56" s="25">
        <v>0</v>
      </c>
      <c r="D56" s="109" t="s">
        <v>98</v>
      </c>
      <c r="E56" s="110"/>
      <c r="F56" s="110"/>
      <c r="G56" s="110"/>
      <c r="H56" s="110"/>
      <c r="I56" s="110"/>
      <c r="J56" s="110"/>
      <c r="K56" s="110"/>
      <c r="L56" s="110"/>
      <c r="M56" s="111"/>
    </row>
    <row r="57" spans="1:13" s="8" customFormat="1" ht="48" customHeight="1">
      <c r="A57" s="74">
        <f>0.6+3</f>
        <v>3.6</v>
      </c>
      <c r="B57" s="74">
        <v>0</v>
      </c>
      <c r="C57" s="74">
        <v>0</v>
      </c>
      <c r="D57" s="109" t="s">
        <v>111</v>
      </c>
      <c r="E57" s="112"/>
      <c r="F57" s="112"/>
      <c r="G57" s="113"/>
      <c r="H57" s="113"/>
      <c r="I57" s="113"/>
      <c r="J57" s="113"/>
      <c r="K57" s="113"/>
      <c r="L57" s="113"/>
      <c r="M57" s="114"/>
    </row>
    <row r="58" spans="1:13" s="8" customFormat="1" ht="55.5" customHeight="1">
      <c r="A58" s="74">
        <f>139.3+35</f>
        <v>174.3</v>
      </c>
      <c r="B58" s="25">
        <v>0</v>
      </c>
      <c r="C58" s="25">
        <v>0</v>
      </c>
      <c r="D58" s="109" t="s">
        <v>99</v>
      </c>
      <c r="E58" s="112"/>
      <c r="F58" s="112"/>
      <c r="G58" s="113"/>
      <c r="H58" s="113"/>
      <c r="I58" s="113"/>
      <c r="J58" s="113"/>
      <c r="K58" s="113"/>
      <c r="L58" s="113"/>
      <c r="M58" s="114"/>
    </row>
    <row r="59" spans="1:13" s="8" customFormat="1" ht="43.5" customHeight="1">
      <c r="A59" s="74">
        <f>-20.8+48.9+46.1</f>
        <v>74.2</v>
      </c>
      <c r="B59" s="25">
        <v>0</v>
      </c>
      <c r="C59" s="25">
        <v>0</v>
      </c>
      <c r="D59" s="109" t="s">
        <v>112</v>
      </c>
      <c r="E59" s="112"/>
      <c r="F59" s="112"/>
      <c r="G59" s="113"/>
      <c r="H59" s="113"/>
      <c r="I59" s="113"/>
      <c r="J59" s="113"/>
      <c r="K59" s="113"/>
      <c r="L59" s="113"/>
      <c r="M59" s="114"/>
    </row>
    <row r="60" spans="1:13" s="8" customFormat="1" ht="43.5" customHeight="1">
      <c r="A60" s="74">
        <v>0.5</v>
      </c>
      <c r="B60" s="25">
        <v>0</v>
      </c>
      <c r="C60" s="25">
        <v>0</v>
      </c>
      <c r="D60" s="109" t="s">
        <v>97</v>
      </c>
      <c r="E60" s="112"/>
      <c r="F60" s="112"/>
      <c r="G60" s="113"/>
      <c r="H60" s="113"/>
      <c r="I60" s="113"/>
      <c r="J60" s="113"/>
      <c r="K60" s="113"/>
      <c r="L60" s="113"/>
      <c r="M60" s="114"/>
    </row>
    <row r="61" spans="1:13" s="8" customFormat="1" ht="43.5" customHeight="1">
      <c r="A61" s="74">
        <v>12</v>
      </c>
      <c r="B61" s="25">
        <v>0</v>
      </c>
      <c r="C61" s="25">
        <v>0</v>
      </c>
      <c r="D61" s="109" t="s">
        <v>96</v>
      </c>
      <c r="E61" s="110"/>
      <c r="F61" s="110"/>
      <c r="G61" s="110"/>
      <c r="H61" s="110"/>
      <c r="I61" s="110"/>
      <c r="J61" s="110"/>
      <c r="K61" s="110"/>
      <c r="L61" s="110"/>
      <c r="M61" s="111"/>
    </row>
    <row r="62" spans="1:13" s="8" customFormat="1" ht="30.75" customHeight="1" hidden="1">
      <c r="A62" s="7"/>
      <c r="B62" s="22">
        <v>0</v>
      </c>
      <c r="C62" s="22">
        <v>0</v>
      </c>
      <c r="D62" s="117" t="s">
        <v>70</v>
      </c>
      <c r="E62" s="118"/>
      <c r="F62" s="118"/>
      <c r="G62" s="118"/>
      <c r="H62" s="118"/>
      <c r="I62" s="118"/>
      <c r="J62" s="118"/>
      <c r="K62" s="118"/>
      <c r="L62" s="118"/>
      <c r="M62" s="119"/>
    </row>
    <row r="63" spans="1:13" s="8" customFormat="1" ht="33" customHeight="1" hidden="1">
      <c r="A63" s="7"/>
      <c r="B63" s="22">
        <v>0</v>
      </c>
      <c r="C63" s="22">
        <v>0</v>
      </c>
      <c r="D63" s="117" t="s">
        <v>69</v>
      </c>
      <c r="E63" s="118"/>
      <c r="F63" s="118"/>
      <c r="G63" s="118"/>
      <c r="H63" s="118"/>
      <c r="I63" s="118"/>
      <c r="J63" s="118"/>
      <c r="K63" s="118"/>
      <c r="L63" s="118"/>
      <c r="M63" s="119"/>
    </row>
    <row r="64" spans="1:13" s="8" customFormat="1" ht="33" customHeight="1" hidden="1">
      <c r="A64" s="7"/>
      <c r="B64" s="22">
        <v>0</v>
      </c>
      <c r="C64" s="22">
        <v>0</v>
      </c>
      <c r="D64" s="117" t="s">
        <v>60</v>
      </c>
      <c r="E64" s="118"/>
      <c r="F64" s="118"/>
      <c r="G64" s="118"/>
      <c r="H64" s="118"/>
      <c r="I64" s="118"/>
      <c r="J64" s="118"/>
      <c r="K64" s="118"/>
      <c r="L64" s="118"/>
      <c r="M64" s="119"/>
    </row>
    <row r="65" spans="1:13" s="8" customFormat="1" ht="33" customHeight="1" hidden="1">
      <c r="A65" s="7"/>
      <c r="B65" s="22">
        <v>0</v>
      </c>
      <c r="C65" s="22">
        <v>0</v>
      </c>
      <c r="D65" s="117" t="s">
        <v>61</v>
      </c>
      <c r="E65" s="118"/>
      <c r="F65" s="118"/>
      <c r="G65" s="118"/>
      <c r="H65" s="118"/>
      <c r="I65" s="118"/>
      <c r="J65" s="118"/>
      <c r="K65" s="118"/>
      <c r="L65" s="118"/>
      <c r="M65" s="119"/>
    </row>
    <row r="66" spans="1:13" s="8" customFormat="1" ht="33" customHeight="1" hidden="1">
      <c r="A66" s="7"/>
      <c r="B66" s="22">
        <v>0</v>
      </c>
      <c r="C66" s="22">
        <v>0</v>
      </c>
      <c r="D66" s="117" t="s">
        <v>62</v>
      </c>
      <c r="E66" s="118"/>
      <c r="F66" s="118"/>
      <c r="G66" s="118"/>
      <c r="H66" s="118"/>
      <c r="I66" s="118"/>
      <c r="J66" s="118"/>
      <c r="K66" s="118"/>
      <c r="L66" s="118"/>
      <c r="M66" s="119"/>
    </row>
    <row r="67" spans="1:13" s="8" customFormat="1" ht="33.75" customHeight="1" hidden="1">
      <c r="A67" s="7"/>
      <c r="B67" s="22">
        <v>0</v>
      </c>
      <c r="C67" s="22">
        <v>0</v>
      </c>
      <c r="D67" s="117" t="s">
        <v>59</v>
      </c>
      <c r="E67" s="118"/>
      <c r="F67" s="118"/>
      <c r="G67" s="118"/>
      <c r="H67" s="118"/>
      <c r="I67" s="118"/>
      <c r="J67" s="118"/>
      <c r="K67" s="118"/>
      <c r="L67" s="118"/>
      <c r="M67" s="119"/>
    </row>
    <row r="68" spans="1:13" s="8" customFormat="1" ht="49.5" customHeight="1" hidden="1">
      <c r="A68" s="7"/>
      <c r="B68" s="22">
        <v>0</v>
      </c>
      <c r="C68" s="22">
        <v>0</v>
      </c>
      <c r="D68" s="174" t="s">
        <v>65</v>
      </c>
      <c r="E68" s="175"/>
      <c r="F68" s="175"/>
      <c r="G68" s="175"/>
      <c r="H68" s="175"/>
      <c r="I68" s="175"/>
      <c r="J68" s="175"/>
      <c r="K68" s="151" t="s">
        <v>64</v>
      </c>
      <c r="L68" s="169"/>
      <c r="M68" s="170"/>
    </row>
    <row r="69" spans="1:13" s="8" customFormat="1" ht="54.75" customHeight="1" hidden="1">
      <c r="A69" s="7"/>
      <c r="B69" s="22">
        <v>0</v>
      </c>
      <c r="C69" s="22">
        <v>0</v>
      </c>
      <c r="D69" s="174" t="s">
        <v>63</v>
      </c>
      <c r="E69" s="175"/>
      <c r="F69" s="175"/>
      <c r="G69" s="175"/>
      <c r="H69" s="175"/>
      <c r="I69" s="175"/>
      <c r="J69" s="175"/>
      <c r="K69" s="171"/>
      <c r="L69" s="172"/>
      <c r="M69" s="173"/>
    </row>
    <row r="70" spans="1:13" s="8" customFormat="1" ht="31.5" customHeight="1" hidden="1">
      <c r="A70" s="7"/>
      <c r="B70" s="56"/>
      <c r="C70" s="56"/>
      <c r="D70" s="128" t="s">
        <v>28</v>
      </c>
      <c r="E70" s="129"/>
      <c r="F70" s="129"/>
      <c r="G70" s="129"/>
      <c r="H70" s="129"/>
      <c r="I70" s="129"/>
      <c r="J70" s="129"/>
      <c r="K70" s="129"/>
      <c r="L70" s="129"/>
      <c r="M70" s="130"/>
    </row>
    <row r="71" spans="1:13" s="8" customFormat="1" ht="29.25" customHeight="1" hidden="1">
      <c r="A71" s="7"/>
      <c r="B71" s="56"/>
      <c r="C71" s="56"/>
      <c r="D71" s="128" t="s">
        <v>29</v>
      </c>
      <c r="E71" s="129"/>
      <c r="F71" s="129"/>
      <c r="G71" s="129"/>
      <c r="H71" s="129"/>
      <c r="I71" s="129"/>
      <c r="J71" s="129"/>
      <c r="K71" s="129"/>
      <c r="L71" s="129"/>
      <c r="M71" s="130"/>
    </row>
    <row r="72" spans="1:13" s="8" customFormat="1" ht="32.25" customHeight="1" hidden="1">
      <c r="A72" s="7"/>
      <c r="B72" s="56"/>
      <c r="C72" s="56"/>
      <c r="D72" s="128" t="s">
        <v>30</v>
      </c>
      <c r="E72" s="129"/>
      <c r="F72" s="129"/>
      <c r="G72" s="129"/>
      <c r="H72" s="129"/>
      <c r="I72" s="129"/>
      <c r="J72" s="129"/>
      <c r="K72" s="129"/>
      <c r="L72" s="129"/>
      <c r="M72" s="130"/>
    </row>
    <row r="73" spans="1:13" s="8" customFormat="1" ht="31.5" customHeight="1" hidden="1">
      <c r="A73" s="7"/>
      <c r="B73" s="56"/>
      <c r="C73" s="56"/>
      <c r="D73" s="128" t="s">
        <v>31</v>
      </c>
      <c r="E73" s="129"/>
      <c r="F73" s="129"/>
      <c r="G73" s="129"/>
      <c r="H73" s="129"/>
      <c r="I73" s="129"/>
      <c r="J73" s="129"/>
      <c r="K73" s="129"/>
      <c r="L73" s="129"/>
      <c r="M73" s="130"/>
    </row>
    <row r="74" spans="1:13" s="8" customFormat="1" ht="33.75" customHeight="1" hidden="1">
      <c r="A74" s="7"/>
      <c r="B74" s="22"/>
      <c r="C74" s="22"/>
      <c r="D74" s="117" t="s">
        <v>32</v>
      </c>
      <c r="E74" s="118"/>
      <c r="F74" s="118"/>
      <c r="G74" s="118"/>
      <c r="H74" s="118"/>
      <c r="I74" s="118"/>
      <c r="J74" s="118"/>
      <c r="K74" s="118"/>
      <c r="L74" s="118"/>
      <c r="M74" s="119"/>
    </row>
    <row r="75" spans="1:13" s="8" customFormat="1" ht="51" customHeight="1" hidden="1">
      <c r="A75" s="7"/>
      <c r="B75" s="22"/>
      <c r="C75" s="22"/>
      <c r="D75" s="117" t="s">
        <v>21</v>
      </c>
      <c r="E75" s="118"/>
      <c r="F75" s="118"/>
      <c r="G75" s="118"/>
      <c r="H75" s="118"/>
      <c r="I75" s="118"/>
      <c r="J75" s="118"/>
      <c r="K75" s="118"/>
      <c r="L75" s="118"/>
      <c r="M75" s="119"/>
    </row>
    <row r="76" spans="1:13" s="8" customFormat="1" ht="37.5" customHeight="1" hidden="1">
      <c r="A76" s="7"/>
      <c r="B76" s="22"/>
      <c r="C76" s="22"/>
      <c r="D76" s="117" t="s">
        <v>18</v>
      </c>
      <c r="E76" s="118"/>
      <c r="F76" s="118"/>
      <c r="G76" s="118"/>
      <c r="H76" s="118"/>
      <c r="I76" s="118"/>
      <c r="J76" s="118"/>
      <c r="K76" s="118"/>
      <c r="L76" s="118"/>
      <c r="M76" s="119"/>
    </row>
    <row r="77" spans="1:13" s="8" customFormat="1" ht="37.5" customHeight="1" hidden="1">
      <c r="A77" s="7"/>
      <c r="B77" s="56"/>
      <c r="C77" s="56"/>
      <c r="D77" s="128" t="s">
        <v>19</v>
      </c>
      <c r="E77" s="129"/>
      <c r="F77" s="129"/>
      <c r="G77" s="129"/>
      <c r="H77" s="129"/>
      <c r="I77" s="129"/>
      <c r="J77" s="129"/>
      <c r="K77" s="129"/>
      <c r="L77" s="129"/>
      <c r="M77" s="130"/>
    </row>
    <row r="78" spans="1:14" s="9" customFormat="1" ht="36" customHeight="1" hidden="1">
      <c r="A78" s="7"/>
      <c r="B78" s="56"/>
      <c r="C78" s="56"/>
      <c r="D78" s="128" t="s">
        <v>16</v>
      </c>
      <c r="E78" s="129"/>
      <c r="F78" s="129"/>
      <c r="G78" s="129"/>
      <c r="H78" s="129"/>
      <c r="I78" s="129"/>
      <c r="J78" s="129"/>
      <c r="K78" s="129"/>
      <c r="L78" s="129"/>
      <c r="M78" s="130"/>
      <c r="N78" s="8"/>
    </row>
    <row r="79" spans="1:14" s="9" customFormat="1" ht="39" customHeight="1" hidden="1">
      <c r="A79" s="7"/>
      <c r="B79" s="56"/>
      <c r="C79" s="56"/>
      <c r="D79" s="128" t="s">
        <v>13</v>
      </c>
      <c r="E79" s="129"/>
      <c r="F79" s="129"/>
      <c r="G79" s="129"/>
      <c r="H79" s="129"/>
      <c r="I79" s="129"/>
      <c r="J79" s="129"/>
      <c r="K79" s="129"/>
      <c r="L79" s="129"/>
      <c r="M79" s="130"/>
      <c r="N79" s="8"/>
    </row>
    <row r="80" spans="1:14" s="9" customFormat="1" ht="44.25" customHeight="1" hidden="1">
      <c r="A80" s="7"/>
      <c r="B80" s="22"/>
      <c r="C80" s="22"/>
      <c r="D80" s="117" t="s">
        <v>14</v>
      </c>
      <c r="E80" s="118"/>
      <c r="F80" s="118"/>
      <c r="G80" s="118"/>
      <c r="H80" s="118"/>
      <c r="I80" s="118"/>
      <c r="J80" s="118"/>
      <c r="K80" s="118"/>
      <c r="L80" s="118"/>
      <c r="M80" s="119"/>
      <c r="N80" s="8"/>
    </row>
    <row r="81" spans="1:14" s="9" customFormat="1" ht="44.25" customHeight="1" hidden="1">
      <c r="A81" s="7"/>
      <c r="B81" s="56"/>
      <c r="C81" s="56"/>
      <c r="D81" s="128" t="s">
        <v>15</v>
      </c>
      <c r="E81" s="129"/>
      <c r="F81" s="129"/>
      <c r="G81" s="129"/>
      <c r="H81" s="129"/>
      <c r="I81" s="129"/>
      <c r="J81" s="129"/>
      <c r="K81" s="129"/>
      <c r="L81" s="129"/>
      <c r="M81" s="130"/>
      <c r="N81" s="8"/>
    </row>
    <row r="82" spans="1:14" s="9" customFormat="1" ht="44.25" customHeight="1" hidden="1">
      <c r="A82" s="7"/>
      <c r="B82" s="22"/>
      <c r="C82" s="22"/>
      <c r="D82" s="117" t="s">
        <v>22</v>
      </c>
      <c r="E82" s="157"/>
      <c r="F82" s="157"/>
      <c r="G82" s="157"/>
      <c r="H82" s="157"/>
      <c r="I82" s="157"/>
      <c r="J82" s="157"/>
      <c r="K82" s="157"/>
      <c r="L82" s="157"/>
      <c r="M82" s="158"/>
      <c r="N82" s="8"/>
    </row>
    <row r="83" spans="1:13" s="8" customFormat="1" ht="42" customHeight="1" hidden="1">
      <c r="A83" s="7"/>
      <c r="B83" s="22"/>
      <c r="C83" s="22"/>
      <c r="D83" s="117" t="s">
        <v>17</v>
      </c>
      <c r="E83" s="157"/>
      <c r="F83" s="157"/>
      <c r="G83" s="157"/>
      <c r="H83" s="157"/>
      <c r="I83" s="157"/>
      <c r="J83" s="157"/>
      <c r="K83" s="157"/>
      <c r="L83" s="157"/>
      <c r="M83" s="158"/>
    </row>
    <row r="84" spans="1:13" s="8" customFormat="1" ht="50.25" customHeight="1" hidden="1">
      <c r="A84" s="7"/>
      <c r="B84" s="22"/>
      <c r="C84" s="22"/>
      <c r="D84" s="131" t="s">
        <v>23</v>
      </c>
      <c r="E84" s="132"/>
      <c r="F84" s="132"/>
      <c r="G84" s="151" t="s">
        <v>20</v>
      </c>
      <c r="H84" s="152"/>
      <c r="I84" s="152"/>
      <c r="J84" s="152"/>
      <c r="K84" s="152"/>
      <c r="L84" s="152"/>
      <c r="M84" s="153"/>
    </row>
    <row r="85" spans="1:13" s="8" customFormat="1" ht="50.25" customHeight="1" hidden="1">
      <c r="A85" s="7"/>
      <c r="B85" s="22"/>
      <c r="C85" s="22"/>
      <c r="D85" s="131" t="s">
        <v>24</v>
      </c>
      <c r="E85" s="132"/>
      <c r="F85" s="132"/>
      <c r="G85" s="154"/>
      <c r="H85" s="155"/>
      <c r="I85" s="155"/>
      <c r="J85" s="155"/>
      <c r="K85" s="155"/>
      <c r="L85" s="155"/>
      <c r="M85" s="156"/>
    </row>
    <row r="86" spans="1:14" s="8" customFormat="1" ht="31.5" customHeight="1" hidden="1">
      <c r="A86" s="57"/>
      <c r="B86" s="56">
        <v>0</v>
      </c>
      <c r="C86" s="56">
        <v>0</v>
      </c>
      <c r="D86" s="117" t="s">
        <v>52</v>
      </c>
      <c r="E86" s="118"/>
      <c r="F86" s="118"/>
      <c r="G86" s="118"/>
      <c r="H86" s="118"/>
      <c r="I86" s="118"/>
      <c r="J86" s="118"/>
      <c r="K86" s="118"/>
      <c r="L86" s="118"/>
      <c r="M86" s="119"/>
      <c r="N86" s="12"/>
    </row>
    <row r="87" spans="1:14" s="8" customFormat="1" ht="55.5" customHeight="1" hidden="1">
      <c r="A87" s="7"/>
      <c r="B87" s="56">
        <v>0</v>
      </c>
      <c r="C87" s="56">
        <v>0</v>
      </c>
      <c r="D87" s="117" t="s">
        <v>53</v>
      </c>
      <c r="E87" s="118"/>
      <c r="F87" s="118"/>
      <c r="G87" s="118"/>
      <c r="H87" s="118"/>
      <c r="I87" s="118"/>
      <c r="J87" s="118"/>
      <c r="K87" s="118"/>
      <c r="L87" s="118"/>
      <c r="M87" s="119"/>
      <c r="N87" s="12"/>
    </row>
    <row r="88" spans="1:13" s="8" customFormat="1" ht="47.25" customHeight="1" hidden="1">
      <c r="A88" s="7"/>
      <c r="B88" s="56">
        <v>0</v>
      </c>
      <c r="C88" s="56">
        <v>0</v>
      </c>
      <c r="D88" s="117" t="s">
        <v>54</v>
      </c>
      <c r="E88" s="118"/>
      <c r="F88" s="118"/>
      <c r="G88" s="118"/>
      <c r="H88" s="118"/>
      <c r="I88" s="118"/>
      <c r="J88" s="118"/>
      <c r="K88" s="118"/>
      <c r="L88" s="118"/>
      <c r="M88" s="119"/>
    </row>
    <row r="89" spans="1:13" s="8" customFormat="1" ht="39.75" customHeight="1" hidden="1">
      <c r="A89" s="7"/>
      <c r="B89" s="56">
        <v>0</v>
      </c>
      <c r="C89" s="56">
        <v>0</v>
      </c>
      <c r="D89" s="117" t="s">
        <v>55</v>
      </c>
      <c r="E89" s="118"/>
      <c r="F89" s="118"/>
      <c r="G89" s="118"/>
      <c r="H89" s="118"/>
      <c r="I89" s="118"/>
      <c r="J89" s="118"/>
      <c r="K89" s="118"/>
      <c r="L89" s="118"/>
      <c r="M89" s="119"/>
    </row>
    <row r="90" spans="1:13" s="8" customFormat="1" ht="37.5" customHeight="1" hidden="1">
      <c r="A90" s="7"/>
      <c r="B90" s="56">
        <v>0</v>
      </c>
      <c r="C90" s="56">
        <v>0</v>
      </c>
      <c r="D90" s="117" t="s">
        <v>56</v>
      </c>
      <c r="E90" s="118"/>
      <c r="F90" s="118"/>
      <c r="G90" s="118"/>
      <c r="H90" s="118"/>
      <c r="I90" s="118"/>
      <c r="J90" s="118"/>
      <c r="K90" s="118"/>
      <c r="L90" s="118"/>
      <c r="M90" s="119"/>
    </row>
    <row r="91" spans="1:13" s="8" customFormat="1" ht="32.25" customHeight="1" hidden="1">
      <c r="A91" s="7"/>
      <c r="B91" s="22"/>
      <c r="C91" s="22"/>
      <c r="D91" s="117" t="s">
        <v>11</v>
      </c>
      <c r="E91" s="118"/>
      <c r="F91" s="118"/>
      <c r="G91" s="118"/>
      <c r="H91" s="118"/>
      <c r="I91" s="118"/>
      <c r="J91" s="118"/>
      <c r="K91" s="118"/>
      <c r="L91" s="118"/>
      <c r="M91" s="119"/>
    </row>
    <row r="92" spans="1:13" s="8" customFormat="1" ht="30" customHeight="1" hidden="1">
      <c r="A92" s="7"/>
      <c r="B92" s="22"/>
      <c r="C92" s="22"/>
      <c r="D92" s="117" t="s">
        <v>12</v>
      </c>
      <c r="E92" s="118"/>
      <c r="F92" s="118"/>
      <c r="G92" s="118"/>
      <c r="H92" s="118"/>
      <c r="I92" s="118"/>
      <c r="J92" s="118"/>
      <c r="K92" s="118"/>
      <c r="L92" s="118"/>
      <c r="M92" s="119"/>
    </row>
    <row r="93" spans="1:13" s="8" customFormat="1" ht="41.25" customHeight="1" hidden="1">
      <c r="A93" s="7"/>
      <c r="B93" s="22"/>
      <c r="C93" s="22"/>
      <c r="D93" s="117" t="s">
        <v>26</v>
      </c>
      <c r="E93" s="118"/>
      <c r="F93" s="118"/>
      <c r="G93" s="118"/>
      <c r="H93" s="118"/>
      <c r="I93" s="118"/>
      <c r="J93" s="118"/>
      <c r="K93" s="118"/>
      <c r="L93" s="118"/>
      <c r="M93" s="119"/>
    </row>
    <row r="94" spans="1:13" s="8" customFormat="1" ht="25.5" customHeight="1" hidden="1">
      <c r="A94" s="7"/>
      <c r="B94" s="22"/>
      <c r="C94" s="22"/>
      <c r="D94" s="117" t="s">
        <v>25</v>
      </c>
      <c r="E94" s="118"/>
      <c r="F94" s="118"/>
      <c r="G94" s="118"/>
      <c r="H94" s="118"/>
      <c r="I94" s="118"/>
      <c r="J94" s="118"/>
      <c r="K94" s="118"/>
      <c r="L94" s="118"/>
      <c r="M94" s="119"/>
    </row>
    <row r="95" spans="1:13" s="4" customFormat="1" ht="36" customHeight="1" thickBot="1">
      <c r="A95" s="44">
        <f>SUM(A46:A85)</f>
        <v>1.4210854715202004E-14</v>
      </c>
      <c r="B95" s="44">
        <f>SUM(B46:B85)</f>
        <v>0</v>
      </c>
      <c r="C95" s="44">
        <f>SUM(C46:C85)</f>
        <v>0</v>
      </c>
      <c r="D95" s="120" t="s">
        <v>71</v>
      </c>
      <c r="E95" s="120"/>
      <c r="F95" s="120"/>
      <c r="G95" s="120"/>
      <c r="H95" s="120"/>
      <c r="I95" s="120"/>
      <c r="J95" s="120"/>
      <c r="K95" s="120"/>
      <c r="L95" s="120"/>
      <c r="M95" s="121"/>
    </row>
    <row r="96" spans="1:13" s="15" customFormat="1" ht="24" customHeight="1" thickBot="1">
      <c r="A96" s="81">
        <f>A41+A44+A95</f>
        <v>4.000000000000014</v>
      </c>
      <c r="B96" s="81">
        <f>B41+B44+B95</f>
        <v>0</v>
      </c>
      <c r="C96" s="81">
        <f>C41+C44+C95</f>
        <v>0</v>
      </c>
      <c r="D96" s="139" t="s">
        <v>10</v>
      </c>
      <c r="E96" s="140"/>
      <c r="F96" s="140"/>
      <c r="G96" s="140"/>
      <c r="H96" s="140"/>
      <c r="I96" s="140"/>
      <c r="J96" s="140"/>
      <c r="K96" s="140"/>
      <c r="L96" s="140"/>
      <c r="M96" s="141"/>
    </row>
    <row r="97" spans="1:13" s="10" customFormat="1" ht="16.5" customHeight="1">
      <c r="A97" s="13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s="16" customFormat="1" ht="17.25" customHeight="1">
      <c r="A98" s="138" t="s">
        <v>73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</row>
    <row r="99" spans="1:13" s="16" customFormat="1" ht="17.25" customHeight="1">
      <c r="A99" s="59" t="s">
        <v>1</v>
      </c>
      <c r="B99" s="59"/>
      <c r="C99" s="59"/>
      <c r="D99" s="60"/>
      <c r="E99" s="60"/>
      <c r="F99" s="60"/>
      <c r="G99" s="60"/>
      <c r="H99" s="60"/>
      <c r="I99" s="60"/>
      <c r="J99" s="60"/>
      <c r="K99" s="61" t="s">
        <v>39</v>
      </c>
      <c r="L99" s="61" t="s">
        <v>40</v>
      </c>
      <c r="M99" s="61" t="s">
        <v>82</v>
      </c>
    </row>
    <row r="100" spans="1:14" s="15" customFormat="1" ht="12.75" customHeight="1">
      <c r="A100" s="97" t="s">
        <v>41</v>
      </c>
      <c r="B100" s="98"/>
      <c r="C100" s="99"/>
      <c r="D100" s="97" t="s">
        <v>42</v>
      </c>
      <c r="E100" s="98"/>
      <c r="F100" s="98"/>
      <c r="G100" s="98"/>
      <c r="H100" s="98"/>
      <c r="I100" s="98"/>
      <c r="J100" s="99"/>
      <c r="K100" s="83" t="s">
        <v>57</v>
      </c>
      <c r="L100" s="83" t="s">
        <v>57</v>
      </c>
      <c r="M100" s="83" t="s">
        <v>57</v>
      </c>
      <c r="N100" s="29"/>
    </row>
    <row r="101" spans="1:14" s="15" customFormat="1" ht="16.5" customHeight="1">
      <c r="A101" s="100"/>
      <c r="B101" s="101"/>
      <c r="C101" s="102"/>
      <c r="D101" s="100"/>
      <c r="E101" s="101"/>
      <c r="F101" s="101"/>
      <c r="G101" s="101"/>
      <c r="H101" s="101"/>
      <c r="I101" s="101"/>
      <c r="J101" s="102"/>
      <c r="K101" s="84"/>
      <c r="L101" s="84"/>
      <c r="M101" s="84"/>
      <c r="N101" s="29"/>
    </row>
    <row r="102" spans="1:14" s="31" customFormat="1" ht="28.5" customHeight="1">
      <c r="A102" s="125" t="s">
        <v>43</v>
      </c>
      <c r="B102" s="126"/>
      <c r="C102" s="127"/>
      <c r="D102" s="88" t="s">
        <v>44</v>
      </c>
      <c r="E102" s="89"/>
      <c r="F102" s="89"/>
      <c r="G102" s="89"/>
      <c r="H102" s="89"/>
      <c r="I102" s="89"/>
      <c r="J102" s="90"/>
      <c r="K102" s="62">
        <f>K104+K107</f>
        <v>-386.40000000000003</v>
      </c>
      <c r="L102" s="62">
        <f>L104+L107</f>
        <v>0</v>
      </c>
      <c r="M102" s="62">
        <f>M104+M107</f>
        <v>0</v>
      </c>
      <c r="N102" s="30"/>
    </row>
    <row r="103" spans="1:14" s="33" customFormat="1" ht="15" customHeight="1">
      <c r="A103" s="135" t="s">
        <v>45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7"/>
      <c r="N103" s="32"/>
    </row>
    <row r="104" spans="1:14" s="35" customFormat="1" ht="35.25" customHeight="1">
      <c r="A104" s="142" t="s">
        <v>46</v>
      </c>
      <c r="B104" s="134"/>
      <c r="C104" s="134"/>
      <c r="D104" s="143" t="s">
        <v>47</v>
      </c>
      <c r="E104" s="144"/>
      <c r="F104" s="144"/>
      <c r="G104" s="144"/>
      <c r="H104" s="144"/>
      <c r="I104" s="144"/>
      <c r="J104" s="144"/>
      <c r="K104" s="63">
        <f>K105</f>
        <v>0</v>
      </c>
      <c r="L104" s="64">
        <f>L105+L106</f>
        <v>0</v>
      </c>
      <c r="M104" s="64">
        <f>M105+M106</f>
        <v>0</v>
      </c>
      <c r="N104" s="34"/>
    </row>
    <row r="105" spans="1:14" s="16" customFormat="1" ht="32.25" customHeight="1">
      <c r="A105" s="133" t="s">
        <v>48</v>
      </c>
      <c r="B105" s="134"/>
      <c r="C105" s="134"/>
      <c r="D105" s="115" t="s">
        <v>49</v>
      </c>
      <c r="E105" s="116"/>
      <c r="F105" s="116"/>
      <c r="G105" s="116"/>
      <c r="H105" s="116"/>
      <c r="I105" s="116"/>
      <c r="J105" s="116"/>
      <c r="K105" s="66">
        <v>0</v>
      </c>
      <c r="L105" s="67">
        <v>0</v>
      </c>
      <c r="M105" s="67">
        <v>0</v>
      </c>
      <c r="N105" s="36"/>
    </row>
    <row r="106" spans="1:14" s="16" customFormat="1" ht="51" customHeight="1" hidden="1">
      <c r="A106" s="133" t="s">
        <v>50</v>
      </c>
      <c r="B106" s="134"/>
      <c r="C106" s="134"/>
      <c r="D106" s="115" t="s">
        <v>51</v>
      </c>
      <c r="E106" s="116"/>
      <c r="F106" s="116"/>
      <c r="G106" s="116"/>
      <c r="H106" s="116"/>
      <c r="I106" s="116"/>
      <c r="J106" s="116"/>
      <c r="K106" s="65"/>
      <c r="L106" s="67">
        <v>0</v>
      </c>
      <c r="M106" s="67">
        <v>0</v>
      </c>
      <c r="N106" s="36"/>
    </row>
    <row r="107" spans="1:14" s="35" customFormat="1" ht="33" customHeight="1">
      <c r="A107" s="85" t="s">
        <v>9</v>
      </c>
      <c r="B107" s="86"/>
      <c r="C107" s="87"/>
      <c r="D107" s="104" t="s">
        <v>4</v>
      </c>
      <c r="E107" s="105"/>
      <c r="F107" s="105"/>
      <c r="G107" s="105"/>
      <c r="H107" s="105"/>
      <c r="I107" s="105"/>
      <c r="J107" s="106"/>
      <c r="K107" s="64">
        <f>K108+K109</f>
        <v>-386.40000000000003</v>
      </c>
      <c r="L107" s="64">
        <f>L108+L109</f>
        <v>0</v>
      </c>
      <c r="M107" s="64">
        <f>M108+M109</f>
        <v>0</v>
      </c>
      <c r="N107" s="34"/>
    </row>
    <row r="108" spans="1:14" s="16" customFormat="1" ht="32.25" customHeight="1">
      <c r="A108" s="91" t="s">
        <v>5</v>
      </c>
      <c r="B108" s="92"/>
      <c r="C108" s="93"/>
      <c r="D108" s="122" t="s">
        <v>6</v>
      </c>
      <c r="E108" s="123"/>
      <c r="F108" s="123"/>
      <c r="G108" s="123"/>
      <c r="H108" s="123"/>
      <c r="I108" s="123"/>
      <c r="J108" s="124"/>
      <c r="K108" s="68">
        <f>0-(A20+K105)</f>
        <v>-390.40000000000003</v>
      </c>
      <c r="L108" s="68">
        <f>0-B20</f>
        <v>0</v>
      </c>
      <c r="M108" s="68">
        <f>0-C20</f>
        <v>0</v>
      </c>
      <c r="N108" s="36"/>
    </row>
    <row r="109" spans="1:14" s="16" customFormat="1" ht="33" customHeight="1">
      <c r="A109" s="91" t="s">
        <v>7</v>
      </c>
      <c r="B109" s="92"/>
      <c r="C109" s="93"/>
      <c r="D109" s="94" t="s">
        <v>8</v>
      </c>
      <c r="E109" s="95"/>
      <c r="F109" s="95"/>
      <c r="G109" s="95"/>
      <c r="H109" s="95"/>
      <c r="I109" s="95"/>
      <c r="J109" s="96"/>
      <c r="K109" s="69">
        <f>A96</f>
        <v>4.000000000000014</v>
      </c>
      <c r="L109" s="69">
        <f>B96</f>
        <v>0</v>
      </c>
      <c r="M109" s="69">
        <f>C96</f>
        <v>0</v>
      </c>
      <c r="N109" s="36"/>
    </row>
    <row r="110" spans="1:13" ht="42.75" customHeight="1">
      <c r="A110" s="107" t="s">
        <v>100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1:13" ht="15.7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</row>
    <row r="112" spans="1:13" s="5" customFormat="1" ht="15.75">
      <c r="A112" s="103" t="s">
        <v>83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1:13" s="5" customFormat="1" ht="15.75">
      <c r="A113" s="70"/>
      <c r="B113" s="70"/>
      <c r="C113" s="70"/>
      <c r="D113" s="71"/>
      <c r="E113" s="71"/>
      <c r="F113" s="71"/>
      <c r="G113" s="71"/>
      <c r="H113" s="71"/>
      <c r="I113" s="71"/>
      <c r="J113" s="71"/>
      <c r="K113" s="71"/>
      <c r="L113" s="71"/>
      <c r="M113" s="71"/>
    </row>
    <row r="114" spans="1:13" s="5" customFormat="1" ht="15">
      <c r="A114" s="82" t="s">
        <v>58</v>
      </c>
      <c r="B114" s="82"/>
      <c r="C114" s="82"/>
      <c r="D114" s="82"/>
      <c r="E114" s="82"/>
      <c r="F114" s="72"/>
      <c r="G114" s="72"/>
      <c r="H114" s="72"/>
      <c r="I114" s="72"/>
      <c r="J114" s="72"/>
      <c r="K114" s="72"/>
      <c r="L114" s="72"/>
      <c r="M114" s="72"/>
    </row>
    <row r="115" spans="1:13" s="5" customFormat="1" ht="15">
      <c r="A115" s="73"/>
      <c r="B115" s="73"/>
      <c r="C115" s="73"/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</sheetData>
  <sheetProtection/>
  <mergeCells count="114">
    <mergeCell ref="D32:M32"/>
    <mergeCell ref="D31:M31"/>
    <mergeCell ref="D29:M29"/>
    <mergeCell ref="D47:M47"/>
    <mergeCell ref="D48:M48"/>
    <mergeCell ref="D50:M50"/>
    <mergeCell ref="D36:M36"/>
    <mergeCell ref="D44:M44"/>
    <mergeCell ref="A45:M45"/>
    <mergeCell ref="A42:M42"/>
    <mergeCell ref="D12:M12"/>
    <mergeCell ref="D13:M13"/>
    <mergeCell ref="D14:M14"/>
    <mergeCell ref="D20:M20"/>
    <mergeCell ref="A35:M35"/>
    <mergeCell ref="D16:M16"/>
    <mergeCell ref="D15:M15"/>
    <mergeCell ref="D18:M18"/>
    <mergeCell ref="D19:M19"/>
    <mergeCell ref="D17:M17"/>
    <mergeCell ref="D82:M82"/>
    <mergeCell ref="D41:M41"/>
    <mergeCell ref="D63:M63"/>
    <mergeCell ref="D49:M49"/>
    <mergeCell ref="D46:M46"/>
    <mergeCell ref="D65:M65"/>
    <mergeCell ref="D66:M66"/>
    <mergeCell ref="D64:M64"/>
    <mergeCell ref="D51:M51"/>
    <mergeCell ref="D75:M75"/>
    <mergeCell ref="D72:M72"/>
    <mergeCell ref="D81:M81"/>
    <mergeCell ref="D68:J68"/>
    <mergeCell ref="D76:M76"/>
    <mergeCell ref="D71:M71"/>
    <mergeCell ref="D70:M70"/>
    <mergeCell ref="D73:M73"/>
    <mergeCell ref="D80:M80"/>
    <mergeCell ref="D77:M77"/>
    <mergeCell ref="D69:J69"/>
    <mergeCell ref="K68:M69"/>
    <mergeCell ref="D54:M54"/>
    <mergeCell ref="D58:M58"/>
    <mergeCell ref="D60:M60"/>
    <mergeCell ref="D57:M57"/>
    <mergeCell ref="D55:M55"/>
    <mergeCell ref="D62:M62"/>
    <mergeCell ref="D37:M37"/>
    <mergeCell ref="D38:M38"/>
    <mergeCell ref="D40:M40"/>
    <mergeCell ref="D53:M53"/>
    <mergeCell ref="D43:M43"/>
    <mergeCell ref="D56:M56"/>
    <mergeCell ref="D52:M52"/>
    <mergeCell ref="A2:M2"/>
    <mergeCell ref="A3:M3"/>
    <mergeCell ref="A4:M5"/>
    <mergeCell ref="D33:M33"/>
    <mergeCell ref="A7:M7"/>
    <mergeCell ref="D39:M39"/>
    <mergeCell ref="A26:M26"/>
    <mergeCell ref="D10:M10"/>
    <mergeCell ref="D28:M28"/>
    <mergeCell ref="D30:M30"/>
    <mergeCell ref="D91:M91"/>
    <mergeCell ref="D11:M11"/>
    <mergeCell ref="D34:M34"/>
    <mergeCell ref="D86:M86"/>
    <mergeCell ref="D87:M87"/>
    <mergeCell ref="D67:M67"/>
    <mergeCell ref="G84:M85"/>
    <mergeCell ref="D83:M83"/>
    <mergeCell ref="A23:M23"/>
    <mergeCell ref="D27:M27"/>
    <mergeCell ref="A105:C105"/>
    <mergeCell ref="A103:M103"/>
    <mergeCell ref="A106:C106"/>
    <mergeCell ref="A98:M98"/>
    <mergeCell ref="A100:C101"/>
    <mergeCell ref="D94:M94"/>
    <mergeCell ref="D96:M96"/>
    <mergeCell ref="A104:C104"/>
    <mergeCell ref="D104:J104"/>
    <mergeCell ref="K100:K101"/>
    <mergeCell ref="A102:C102"/>
    <mergeCell ref="D74:M74"/>
    <mergeCell ref="D78:M78"/>
    <mergeCell ref="D79:M79"/>
    <mergeCell ref="D92:M92"/>
    <mergeCell ref="D88:M88"/>
    <mergeCell ref="D90:M90"/>
    <mergeCell ref="D84:F84"/>
    <mergeCell ref="D89:M89"/>
    <mergeCell ref="D85:F85"/>
    <mergeCell ref="A110:M110"/>
    <mergeCell ref="A111:M111"/>
    <mergeCell ref="D61:M61"/>
    <mergeCell ref="D59:M59"/>
    <mergeCell ref="D106:J106"/>
    <mergeCell ref="D93:M93"/>
    <mergeCell ref="D95:M95"/>
    <mergeCell ref="A108:C108"/>
    <mergeCell ref="D108:J108"/>
    <mergeCell ref="D105:J105"/>
    <mergeCell ref="A114:E114"/>
    <mergeCell ref="L100:L101"/>
    <mergeCell ref="M100:M101"/>
    <mergeCell ref="A107:C107"/>
    <mergeCell ref="D102:J102"/>
    <mergeCell ref="A109:C109"/>
    <mergeCell ref="D109:J109"/>
    <mergeCell ref="D100:J101"/>
    <mergeCell ref="A112:M112"/>
    <mergeCell ref="D107:J107"/>
  </mergeCells>
  <printOptions/>
  <pageMargins left="0.984251968503937" right="0.4724409448818898" top="0" bottom="0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2019-12-05T06:05:33Z</cp:lastPrinted>
  <dcterms:created xsi:type="dcterms:W3CDTF">1996-10-08T23:32:33Z</dcterms:created>
  <dcterms:modified xsi:type="dcterms:W3CDTF">2020-04-22T09:18:21Z</dcterms:modified>
  <cp:category/>
  <cp:version/>
  <cp:contentType/>
  <cp:contentStatus/>
</cp:coreProperties>
</file>