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отрасли" sheetId="1" r:id="rId1"/>
    <sheet name="КОСГУ" sheetId="2" r:id="rId2"/>
  </sheets>
  <definedNames>
    <definedName name="_xlnm._FilterDatabase" localSheetId="1" hidden="1">'КОСГУ'!$A$7:$IV$27</definedName>
    <definedName name="_xlnm._FilterDatabase" localSheetId="0" hidden="1">'отрасли'!$A$7:$M$35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'отрасли'!$B$1:$O$35</definedName>
  </definedNames>
  <calcPr fullCalcOnLoad="1"/>
</workbook>
</file>

<file path=xl/sharedStrings.xml><?xml version="1.0" encoding="utf-8"?>
<sst xmlns="http://schemas.openxmlformats.org/spreadsheetml/2006/main" count="165" uniqueCount="118">
  <si>
    <t>тыс. руб.</t>
  </si>
  <si>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</si>
  <si>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</si>
  <si>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</si>
  <si>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</si>
  <si>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</si>
  <si>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</si>
  <si>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</si>
  <si>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</si>
  <si>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</si>
  <si>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</si>
  <si>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</si>
  <si>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</si>
  <si>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</si>
  <si>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</si>
  <si>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</si>
  <si>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</si>
  <si>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</si>
  <si>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</si>
  <si>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</si>
  <si>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</si>
  <si>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</si>
  <si>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</si>
  <si>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</si>
  <si>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</si>
  <si>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</si>
  <si>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</si>
  <si>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</si>
  <si>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</si>
  <si>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</si>
  <si>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</si>
  <si>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</si>
  <si>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</si>
  <si>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</si>
  <si>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</si>
  <si>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</si>
  <si>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</si>
  <si>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</si>
  <si>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</si>
  <si>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</si>
  <si>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</si>
  <si>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</si>
  <si>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</si>
  <si>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</si>
  <si>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</si>
  <si>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</si>
  <si>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</si>
  <si>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</si>
  <si>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</si>
  <si>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</si>
  <si>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</si>
  <si>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</si>
  <si>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</si>
  <si>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</si>
  <si>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</si>
  <si>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</si>
  <si>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</si>
  <si>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</si>
  <si>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</si>
  <si>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</si>
  <si>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</si>
  <si>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</si>
  <si>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</si>
  <si>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</si>
  <si>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</si>
  <si>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</si>
  <si>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</si>
  <si>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</si>
  <si>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</si>
  <si>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</si>
  <si>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</si>
  <si>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</si>
  <si>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</si>
  <si>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</si>
  <si>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</si>
  <si>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</si>
  <si>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</si>
  <si>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</si>
  <si>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</si>
  <si>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</si>
  <si>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</si>
  <si>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</si>
  <si>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3</t>
  </si>
  <si>
    <t>Сведения об исполнении расходной части бюджета по экономической классификации</t>
  </si>
  <si>
    <t>224</t>
  </si>
  <si>
    <t>Арендная плата за пользование имуществом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</si>
  <si>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</si>
  <si>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</si>
  <si>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</si>
  <si>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</si>
  <si>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</si>
  <si>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</si>
  <si>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</si>
  <si>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</si>
  <si>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</si>
  <si>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</si>
  <si>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</si>
  <si>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</si>
  <si>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остаток ассигнований</t>
  </si>
  <si>
    <t>Структура остатка</t>
  </si>
  <si>
    <t>0310</t>
  </si>
  <si>
    <t>Обеспечение пожарной безопасности</t>
  </si>
  <si>
    <t>План 2018г.</t>
  </si>
  <si>
    <t>к плану  2018 г.</t>
  </si>
  <si>
    <t>План 2018 г.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</si>
  <si>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</si>
  <si>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</si>
  <si>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</si>
  <si>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</si>
  <si>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296</t>
  </si>
  <si>
    <t>Иные расходы</t>
  </si>
  <si>
    <t>МО Гостицкое сельское поселение на 01 июля 2018 г.</t>
  </si>
  <si>
    <t>0107</t>
  </si>
  <si>
    <t>Обеспечение проведения выборов и референдумов</t>
  </si>
  <si>
    <t>Исполнение 1 полугод. 2017 г.</t>
  </si>
  <si>
    <t>План 1 полугод. 2018 г.</t>
  </si>
  <si>
    <t>Исполнение 1 полугод. 2018 г.</t>
  </si>
  <si>
    <t>к плану 1 полугод. 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</si>
</sst>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sz val="8"/>
      <name val="Arial Cyr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b/>
      <sz val="8.5"/>
      <name val="MS Sans Serif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Narrow"/>
      <family val="2"/>
    </font>
    <font>
      <sz val="10"/>
      <color rgb="FFFF0000"/>
      <name val="Arial"/>
      <family val="2"/>
    </font>
    <font>
      <b/>
      <sz val="8.5"/>
      <color rgb="FFFF0000"/>
      <name val="MS Sans Serif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56" fillId="0" borderId="13" xfId="0" applyNumberFormat="1" applyFont="1" applyBorder="1" applyAlignment="1" applyProtection="1">
      <alignment horizontal="right" vertical="center" wrapText="1"/>
      <protection/>
    </xf>
    <xf numFmtId="49" fontId="9" fillId="0" borderId="0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left" vertical="center" wrapText="1"/>
    </xf>
    <xf numFmtId="173" fontId="13" fillId="0" borderId="15" xfId="0" applyNumberFormat="1" applyFont="1" applyBorder="1" applyAlignment="1" applyProtection="1">
      <alignment horizontal="right" vertical="center" wrapText="1"/>
      <protection/>
    </xf>
    <xf numFmtId="173" fontId="10" fillId="0" borderId="13" xfId="0" applyNumberFormat="1" applyFont="1" applyBorder="1" applyAlignment="1" applyProtection="1">
      <alignment horizontal="right" vertical="center" wrapText="1"/>
      <protection/>
    </xf>
    <xf numFmtId="173" fontId="13" fillId="0" borderId="15" xfId="0" applyNumberFormat="1" applyFont="1" applyBorder="1" applyAlignment="1" applyProtection="1">
      <alignment horizontal="right" vertical="center" wrapText="1"/>
      <protection/>
    </xf>
    <xf numFmtId="173" fontId="10" fillId="0" borderId="13" xfId="0" applyNumberFormat="1" applyFont="1" applyBorder="1" applyAlignment="1" applyProtection="1">
      <alignment horizontal="right" vertical="center" wrapText="1"/>
      <protection/>
    </xf>
    <xf numFmtId="173" fontId="13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173" fontId="17" fillId="0" borderId="15" xfId="0" applyNumberFormat="1" applyFont="1" applyBorder="1" applyAlignment="1">
      <alignment horizontal="right"/>
    </xf>
    <xf numFmtId="173" fontId="18" fillId="0" borderId="15" xfId="0" applyNumberFormat="1" applyFont="1" applyBorder="1" applyAlignment="1">
      <alignment horizontal="right"/>
    </xf>
    <xf numFmtId="173" fontId="17" fillId="0" borderId="15" xfId="0" applyNumberFormat="1" applyFont="1" applyBorder="1" applyAlignment="1">
      <alignment horizontal="right" vertical="center" wrapText="1"/>
    </xf>
    <xf numFmtId="173" fontId="18" fillId="0" borderId="15" xfId="0" applyNumberFormat="1" applyFont="1" applyBorder="1" applyAlignment="1">
      <alignment horizontal="right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173" fontId="19" fillId="0" borderId="13" xfId="0" applyNumberFormat="1" applyFont="1" applyBorder="1" applyAlignment="1">
      <alignment horizontal="right" vertical="center" wrapText="1"/>
    </xf>
    <xf numFmtId="173" fontId="20" fillId="0" borderId="13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173" fontId="19" fillId="0" borderId="15" xfId="0" applyNumberFormat="1" applyFont="1" applyBorder="1" applyAlignment="1">
      <alignment horizontal="right" vertical="center" wrapText="1"/>
    </xf>
    <xf numFmtId="173" fontId="20" fillId="0" borderId="15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173" fontId="19" fillId="0" borderId="18" xfId="0" applyNumberFormat="1" applyFont="1" applyBorder="1" applyAlignment="1">
      <alignment horizontal="right" vertical="center" wrapText="1"/>
    </xf>
    <xf numFmtId="173" fontId="20" fillId="0" borderId="18" xfId="0" applyNumberFormat="1" applyFont="1" applyBorder="1" applyAlignment="1">
      <alignment horizontal="right" vertical="center" wrapText="1"/>
    </xf>
    <xf numFmtId="173" fontId="19" fillId="0" borderId="19" xfId="0" applyNumberFormat="1" applyFont="1" applyBorder="1" applyAlignment="1">
      <alignment horizontal="right" vertical="center" wrapText="1"/>
    </xf>
    <xf numFmtId="173" fontId="20" fillId="0" borderId="19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/>
    </xf>
    <xf numFmtId="49" fontId="15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59" fillId="0" borderId="16" xfId="0" applyFont="1" applyBorder="1" applyAlignment="1">
      <alignment horizontal="center" vertical="center" wrapText="1"/>
    </xf>
    <xf numFmtId="173" fontId="57" fillId="0" borderId="15" xfId="0" applyNumberFormat="1" applyFont="1" applyBorder="1" applyAlignment="1">
      <alignment horizontal="right"/>
    </xf>
    <xf numFmtId="173" fontId="60" fillId="0" borderId="15" xfId="0" applyNumberFormat="1" applyFont="1" applyBorder="1" applyAlignment="1">
      <alignment horizontal="right"/>
    </xf>
    <xf numFmtId="173" fontId="57" fillId="0" borderId="15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6"/>
  <sheetViews>
    <sheetView showGridLines="0" tabSelected="1" view="pageBreakPreview" zoomScaleSheetLayoutView="100" workbookViewId="0" topLeftCell="B1">
      <selection activeCell="B4" sqref="B4:K4"/>
    </sheetView>
  </sheetViews>
  <sheetFormatPr defaultColWidth="9.140625" defaultRowHeight="12.75" customHeight="1" outlineLevelRow="2"/>
  <cols>
    <col min="1" max="1" width="30.7109375" style="1" hidden="1" customWidth="1"/>
    <col min="2" max="2" width="6.7109375" style="1" customWidth="1"/>
    <col min="3" max="3" width="38.421875" style="1" customWidth="1"/>
    <col min="4" max="4" width="11.421875" style="1" customWidth="1"/>
    <col min="5" max="5" width="12.28125" style="1" customWidth="1"/>
    <col min="6" max="6" width="10.140625" style="1" customWidth="1"/>
    <col min="7" max="7" width="11.421875" style="1" customWidth="1"/>
    <col min="8" max="8" width="11.00390625" style="1" customWidth="1"/>
    <col min="9" max="9" width="13.8515625" style="1" customWidth="1"/>
    <col min="10" max="10" width="12.57421875" style="1" customWidth="1"/>
    <col min="11" max="11" width="11.57421875" style="1" customWidth="1"/>
    <col min="12" max="13" width="0" style="1" hidden="1" customWidth="1"/>
    <col min="14" max="14" width="9.140625" style="1" customWidth="1"/>
    <col min="15" max="15" width="13.57421875" style="1" customWidth="1"/>
    <col min="16" max="16384" width="9.140625" style="1" customWidth="1"/>
  </cols>
  <sheetData>
    <row r="1" spans="1:11" s="11" customFormat="1" ht="10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 t="s">
        <v>51</v>
      </c>
    </row>
    <row r="2" spans="1:11" s="13" customFormat="1" ht="0.75" customHeight="1">
      <c r="A2" s="12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s="13" customFormat="1" ht="12.75" customHeight="1">
      <c r="A3" s="12"/>
      <c r="B3" s="59" t="s">
        <v>53</v>
      </c>
      <c r="C3" s="60"/>
      <c r="D3" s="60"/>
      <c r="E3" s="60"/>
      <c r="F3" s="60"/>
      <c r="G3" s="60"/>
      <c r="H3" s="60"/>
      <c r="I3" s="60"/>
      <c r="J3" s="60"/>
      <c r="K3" s="60"/>
      <c r="N3" s="65"/>
      <c r="O3" s="65"/>
    </row>
    <row r="4" spans="1:15" s="14" customFormat="1" ht="15.75" customHeight="1">
      <c r="A4" s="10"/>
      <c r="B4" s="61" t="s">
        <v>111</v>
      </c>
      <c r="C4" s="61"/>
      <c r="D4" s="61"/>
      <c r="E4" s="61"/>
      <c r="F4" s="61"/>
      <c r="G4" s="61"/>
      <c r="H4" s="61"/>
      <c r="I4" s="61"/>
      <c r="J4" s="61"/>
      <c r="K4" s="61"/>
      <c r="L4" s="25"/>
      <c r="M4" s="25"/>
      <c r="N4" s="65"/>
      <c r="O4" s="65"/>
    </row>
    <row r="5" spans="1:15" ht="10.5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26" t="s">
        <v>50</v>
      </c>
      <c r="L5" s="25"/>
      <c r="M5" s="25"/>
      <c r="N5" s="65"/>
      <c r="O5" s="65"/>
    </row>
    <row r="6" spans="1:15" ht="12.75">
      <c r="A6" s="3" t="s">
        <v>0</v>
      </c>
      <c r="B6" s="27"/>
      <c r="C6" s="27"/>
      <c r="D6" s="27"/>
      <c r="E6" s="27"/>
      <c r="F6" s="27"/>
      <c r="G6" s="27"/>
      <c r="H6" s="57" t="s">
        <v>49</v>
      </c>
      <c r="I6" s="58"/>
      <c r="J6" s="58"/>
      <c r="K6" s="27"/>
      <c r="L6" s="25"/>
      <c r="M6" s="25"/>
      <c r="N6" s="65"/>
      <c r="O6" s="65"/>
    </row>
    <row r="7" spans="1:15" ht="36.75" customHeight="1">
      <c r="A7" s="4" t="s">
        <v>2</v>
      </c>
      <c r="B7" s="28" t="s">
        <v>3</v>
      </c>
      <c r="C7" s="28" t="s">
        <v>4</v>
      </c>
      <c r="D7" s="28" t="s">
        <v>114</v>
      </c>
      <c r="E7" s="28" t="s">
        <v>104</v>
      </c>
      <c r="F7" s="28" t="s">
        <v>115</v>
      </c>
      <c r="G7" s="28" t="s">
        <v>116</v>
      </c>
      <c r="H7" s="29" t="s">
        <v>103</v>
      </c>
      <c r="I7" s="29" t="s">
        <v>117</v>
      </c>
      <c r="J7" s="30" t="s">
        <v>48</v>
      </c>
      <c r="K7" s="31" t="s">
        <v>52</v>
      </c>
      <c r="L7" s="25"/>
      <c r="M7" s="25"/>
      <c r="N7" s="66" t="s">
        <v>98</v>
      </c>
      <c r="O7" s="66" t="s">
        <v>99</v>
      </c>
    </row>
    <row r="8" spans="1:15" ht="18.75" customHeight="1">
      <c r="A8" s="5" t="s">
        <v>47</v>
      </c>
      <c r="B8" s="32" t="s">
        <v>1</v>
      </c>
      <c r="C8" s="33" t="s">
        <v>1</v>
      </c>
      <c r="D8" s="24">
        <f>D9+D16+D18+D21+D24+D28+D30+D32+D34</f>
        <v>9215.5</v>
      </c>
      <c r="E8" s="24">
        <f>E9+E16+E18+E21+E24+E28+E30+E32+E34</f>
        <v>19584.4</v>
      </c>
      <c r="F8" s="24">
        <f>F9+F16+F18+F21+F24+F28+F30+F32+F34</f>
        <v>8650.4</v>
      </c>
      <c r="G8" s="24">
        <f>G9+G16+G18+G21+G24+G28+G30+G32+G34</f>
        <v>4838.1</v>
      </c>
      <c r="H8" s="34">
        <f>G8/E8*100</f>
        <v>24.703845918179777</v>
      </c>
      <c r="I8" s="34">
        <f>G8/F8*100</f>
        <v>55.92920558586887</v>
      </c>
      <c r="J8" s="34">
        <f>G8/D8*100</f>
        <v>52.49959307688135</v>
      </c>
      <c r="K8" s="34">
        <f>G8/$G$8*100</f>
        <v>100</v>
      </c>
      <c r="L8" s="35">
        <f>F8-G8</f>
        <v>3812.2999999999993</v>
      </c>
      <c r="M8" s="35">
        <v>100</v>
      </c>
      <c r="N8" s="67">
        <f>F8-G8</f>
        <v>3812.2999999999993</v>
      </c>
      <c r="O8" s="67">
        <f>N8/$N$8*100</f>
        <v>100</v>
      </c>
    </row>
    <row r="9" spans="1:15" ht="13.5" outlineLevel="1">
      <c r="A9" s="5" t="s">
        <v>47</v>
      </c>
      <c r="B9" s="32" t="s">
        <v>5</v>
      </c>
      <c r="C9" s="33" t="s">
        <v>6</v>
      </c>
      <c r="D9" s="20">
        <v>2172.6</v>
      </c>
      <c r="E9" s="22">
        <v>5940.6</v>
      </c>
      <c r="F9" s="22">
        <v>3270</v>
      </c>
      <c r="G9" s="22">
        <v>2595</v>
      </c>
      <c r="H9" s="36">
        <f aca="true" t="shared" si="0" ref="H9:H35">G9/E9*100</f>
        <v>43.682456317543675</v>
      </c>
      <c r="I9" s="36">
        <f aca="true" t="shared" si="1" ref="I9:I35">G9/F9*100</f>
        <v>79.35779816513761</v>
      </c>
      <c r="J9" s="36">
        <f aca="true" t="shared" si="2" ref="J9:J35">G9/D9*100</f>
        <v>119.44214305440485</v>
      </c>
      <c r="K9" s="36">
        <f aca="true" t="shared" si="3" ref="K9:K35">G9/$G$8*100</f>
        <v>53.63675823153717</v>
      </c>
      <c r="L9" s="37">
        <f aca="true" t="shared" si="4" ref="L9:L35">F9-G9</f>
        <v>675</v>
      </c>
      <c r="M9" s="37">
        <f>L9/$L$8*100</f>
        <v>17.705846864097794</v>
      </c>
      <c r="N9" s="67">
        <f aca="true" t="shared" si="5" ref="N9:N35">F9-G9</f>
        <v>675</v>
      </c>
      <c r="O9" s="67">
        <f aca="true" t="shared" si="6" ref="O9:O35">N9/$N$8*100</f>
        <v>17.705846864097794</v>
      </c>
    </row>
    <row r="10" spans="1:15" ht="35.25" customHeight="1" outlineLevel="2">
      <c r="A10" s="6" t="s">
        <v>47</v>
      </c>
      <c r="B10" s="38" t="s">
        <v>7</v>
      </c>
      <c r="C10" s="39" t="s">
        <v>8</v>
      </c>
      <c r="D10" s="21">
        <v>40.2</v>
      </c>
      <c r="E10" s="23">
        <v>93.2</v>
      </c>
      <c r="F10" s="23">
        <v>51.6</v>
      </c>
      <c r="G10" s="23">
        <v>35.8</v>
      </c>
      <c r="H10" s="40">
        <f t="shared" si="0"/>
        <v>38.41201716738197</v>
      </c>
      <c r="I10" s="40">
        <f t="shared" si="1"/>
        <v>69.3798449612403</v>
      </c>
      <c r="J10" s="40">
        <f t="shared" si="2"/>
        <v>89.05472636815918</v>
      </c>
      <c r="K10" s="40">
        <f t="shared" si="3"/>
        <v>0.7399599016142699</v>
      </c>
      <c r="L10" s="41">
        <f t="shared" si="4"/>
        <v>15.800000000000004</v>
      </c>
      <c r="M10" s="41">
        <f aca="true" t="shared" si="7" ref="M10:M35">L10/$L$8*100</f>
        <v>0.41444797104110404</v>
      </c>
      <c r="N10" s="68">
        <f t="shared" si="5"/>
        <v>15.800000000000004</v>
      </c>
      <c r="O10" s="68">
        <f t="shared" si="6"/>
        <v>0.41444797104110404</v>
      </c>
    </row>
    <row r="11" spans="1:15" ht="33.75" customHeight="1" outlineLevel="2">
      <c r="A11" s="6" t="s">
        <v>47</v>
      </c>
      <c r="B11" s="38" t="s">
        <v>9</v>
      </c>
      <c r="C11" s="39" t="s">
        <v>10</v>
      </c>
      <c r="D11" s="21">
        <v>1969.4</v>
      </c>
      <c r="E11" s="23">
        <v>5210.6</v>
      </c>
      <c r="F11" s="23">
        <v>2739.6</v>
      </c>
      <c r="G11" s="23">
        <v>2097.8</v>
      </c>
      <c r="H11" s="40">
        <f t="shared" si="0"/>
        <v>40.26023874409857</v>
      </c>
      <c r="I11" s="40">
        <f t="shared" si="1"/>
        <v>76.57322236822894</v>
      </c>
      <c r="J11" s="40">
        <f t="shared" si="2"/>
        <v>106.51975220879457</v>
      </c>
      <c r="K11" s="40">
        <f t="shared" si="3"/>
        <v>43.35999669291664</v>
      </c>
      <c r="L11" s="41">
        <f t="shared" si="4"/>
        <v>641.7999999999997</v>
      </c>
      <c r="M11" s="41">
        <f t="shared" si="7"/>
        <v>16.834981507226605</v>
      </c>
      <c r="N11" s="68">
        <f t="shared" si="5"/>
        <v>641.7999999999997</v>
      </c>
      <c r="O11" s="68">
        <f t="shared" si="6"/>
        <v>16.834981507226605</v>
      </c>
    </row>
    <row r="12" spans="1:15" ht="34.5" customHeight="1" outlineLevel="2">
      <c r="A12" s="6" t="s">
        <v>47</v>
      </c>
      <c r="B12" s="38" t="s">
        <v>11</v>
      </c>
      <c r="C12" s="39" t="s">
        <v>12</v>
      </c>
      <c r="D12" s="21">
        <v>156.1</v>
      </c>
      <c r="E12" s="23">
        <v>319.1</v>
      </c>
      <c r="F12" s="23">
        <v>164.6</v>
      </c>
      <c r="G12" s="23">
        <v>164.6</v>
      </c>
      <c r="H12" s="40">
        <f t="shared" si="0"/>
        <v>51.58257599498589</v>
      </c>
      <c r="I12" s="40">
        <f t="shared" si="1"/>
        <v>100</v>
      </c>
      <c r="J12" s="40">
        <f t="shared" si="2"/>
        <v>105.44522741832158</v>
      </c>
      <c r="K12" s="40">
        <f t="shared" si="3"/>
        <v>3.4021620057460566</v>
      </c>
      <c r="L12" s="41">
        <f t="shared" si="4"/>
        <v>0</v>
      </c>
      <c r="M12" s="41">
        <f t="shared" si="7"/>
        <v>0</v>
      </c>
      <c r="N12" s="68">
        <f t="shared" si="5"/>
        <v>0</v>
      </c>
      <c r="O12" s="68">
        <f t="shared" si="6"/>
        <v>0</v>
      </c>
    </row>
    <row r="13" spans="1:15" ht="20.25" customHeight="1" outlineLevel="2">
      <c r="A13" s="6"/>
      <c r="B13" s="38" t="s">
        <v>112</v>
      </c>
      <c r="C13" s="39" t="s">
        <v>113</v>
      </c>
      <c r="D13" s="21">
        <v>0</v>
      </c>
      <c r="E13" s="23">
        <v>290</v>
      </c>
      <c r="F13" s="23">
        <v>290</v>
      </c>
      <c r="G13" s="23">
        <v>290</v>
      </c>
      <c r="H13" s="40">
        <f t="shared" si="0"/>
        <v>100</v>
      </c>
      <c r="I13" s="40">
        <f t="shared" si="1"/>
        <v>100</v>
      </c>
      <c r="J13" s="40" t="e">
        <f t="shared" si="2"/>
        <v>#DIV/0!</v>
      </c>
      <c r="K13" s="40">
        <f t="shared" si="3"/>
        <v>5.994088588495483</v>
      </c>
      <c r="L13" s="41"/>
      <c r="M13" s="41"/>
      <c r="N13" s="68">
        <f t="shared" si="5"/>
        <v>0</v>
      </c>
      <c r="O13" s="68">
        <f t="shared" si="6"/>
        <v>0</v>
      </c>
    </row>
    <row r="14" spans="1:15" ht="13.5" outlineLevel="2">
      <c r="A14" s="6" t="s">
        <v>47</v>
      </c>
      <c r="B14" s="38" t="s">
        <v>13</v>
      </c>
      <c r="C14" s="39" t="s">
        <v>14</v>
      </c>
      <c r="D14" s="21">
        <v>0</v>
      </c>
      <c r="E14" s="23">
        <v>5</v>
      </c>
      <c r="F14" s="23">
        <v>5</v>
      </c>
      <c r="G14" s="23">
        <v>0</v>
      </c>
      <c r="H14" s="40">
        <f t="shared" si="0"/>
        <v>0</v>
      </c>
      <c r="I14" s="40">
        <f t="shared" si="1"/>
        <v>0</v>
      </c>
      <c r="J14" s="40" t="e">
        <f t="shared" si="2"/>
        <v>#DIV/0!</v>
      </c>
      <c r="K14" s="40">
        <f t="shared" si="3"/>
        <v>0</v>
      </c>
      <c r="L14" s="41">
        <f t="shared" si="4"/>
        <v>5</v>
      </c>
      <c r="M14" s="41">
        <f t="shared" si="7"/>
        <v>0.1311544212155392</v>
      </c>
      <c r="N14" s="68">
        <f t="shared" si="5"/>
        <v>5</v>
      </c>
      <c r="O14" s="68">
        <f t="shared" si="6"/>
        <v>0.1311544212155392</v>
      </c>
    </row>
    <row r="15" spans="1:15" ht="13.5" outlineLevel="2">
      <c r="A15" s="6" t="s">
        <v>47</v>
      </c>
      <c r="B15" s="38" t="s">
        <v>15</v>
      </c>
      <c r="C15" s="39" t="s">
        <v>16</v>
      </c>
      <c r="D15" s="21">
        <v>6.9</v>
      </c>
      <c r="E15" s="23">
        <v>22.6</v>
      </c>
      <c r="F15" s="23">
        <v>19.3</v>
      </c>
      <c r="G15" s="23">
        <v>6.8</v>
      </c>
      <c r="H15" s="40">
        <f t="shared" si="0"/>
        <v>30.088495575221234</v>
      </c>
      <c r="I15" s="40">
        <f t="shared" si="1"/>
        <v>35.233160621761655</v>
      </c>
      <c r="J15" s="40">
        <f t="shared" si="2"/>
        <v>98.55072463768116</v>
      </c>
      <c r="K15" s="40">
        <f t="shared" si="3"/>
        <v>0.14055104276472166</v>
      </c>
      <c r="L15" s="41">
        <f t="shared" si="4"/>
        <v>12.5</v>
      </c>
      <c r="M15" s="41">
        <f t="shared" si="7"/>
        <v>0.327886053038848</v>
      </c>
      <c r="N15" s="68">
        <f t="shared" si="5"/>
        <v>12.5</v>
      </c>
      <c r="O15" s="68">
        <f t="shared" si="6"/>
        <v>0.327886053038848</v>
      </c>
    </row>
    <row r="16" spans="1:15" ht="13.5" outlineLevel="1">
      <c r="A16" s="5" t="s">
        <v>47</v>
      </c>
      <c r="B16" s="32" t="s">
        <v>17</v>
      </c>
      <c r="C16" s="33" t="s">
        <v>18</v>
      </c>
      <c r="D16" s="20">
        <v>53.9</v>
      </c>
      <c r="E16" s="22">
        <v>137.1</v>
      </c>
      <c r="F16" s="22">
        <v>73.5</v>
      </c>
      <c r="G16" s="22">
        <v>60.1</v>
      </c>
      <c r="H16" s="36">
        <f t="shared" si="0"/>
        <v>43.83661560904449</v>
      </c>
      <c r="I16" s="36">
        <f t="shared" si="1"/>
        <v>81.7687074829932</v>
      </c>
      <c r="J16" s="36">
        <f t="shared" si="2"/>
        <v>111.50278293135436</v>
      </c>
      <c r="K16" s="36">
        <f t="shared" si="3"/>
        <v>1.2422231867882019</v>
      </c>
      <c r="L16" s="37">
        <f t="shared" si="4"/>
        <v>13.399999999999999</v>
      </c>
      <c r="M16" s="37">
        <f t="shared" si="7"/>
        <v>0.351493848857645</v>
      </c>
      <c r="N16" s="67">
        <f t="shared" si="5"/>
        <v>13.399999999999999</v>
      </c>
      <c r="O16" s="67">
        <f t="shared" si="6"/>
        <v>0.351493848857645</v>
      </c>
    </row>
    <row r="17" spans="1:15" ht="13.5" outlineLevel="2">
      <c r="A17" s="6" t="s">
        <v>47</v>
      </c>
      <c r="B17" s="38" t="s">
        <v>19</v>
      </c>
      <c r="C17" s="39" t="s">
        <v>20</v>
      </c>
      <c r="D17" s="21">
        <v>53.9</v>
      </c>
      <c r="E17" s="23">
        <v>137.1</v>
      </c>
      <c r="F17" s="23">
        <v>73.5</v>
      </c>
      <c r="G17" s="23">
        <v>60.1</v>
      </c>
      <c r="H17" s="40">
        <f t="shared" si="0"/>
        <v>43.83661560904449</v>
      </c>
      <c r="I17" s="40">
        <f t="shared" si="1"/>
        <v>81.7687074829932</v>
      </c>
      <c r="J17" s="40">
        <f t="shared" si="2"/>
        <v>111.50278293135436</v>
      </c>
      <c r="K17" s="40">
        <f t="shared" si="3"/>
        <v>1.2422231867882019</v>
      </c>
      <c r="L17" s="41">
        <f t="shared" si="4"/>
        <v>13.399999999999999</v>
      </c>
      <c r="M17" s="41">
        <f t="shared" si="7"/>
        <v>0.351493848857645</v>
      </c>
      <c r="N17" s="68">
        <f t="shared" si="5"/>
        <v>13.399999999999999</v>
      </c>
      <c r="O17" s="68">
        <f t="shared" si="6"/>
        <v>0.351493848857645</v>
      </c>
    </row>
    <row r="18" spans="1:15" ht="24" customHeight="1" outlineLevel="1">
      <c r="A18" s="5" t="s">
        <v>47</v>
      </c>
      <c r="B18" s="32" t="s">
        <v>21</v>
      </c>
      <c r="C18" s="33" t="s">
        <v>22</v>
      </c>
      <c r="D18" s="20">
        <v>161.9</v>
      </c>
      <c r="E18" s="22">
        <v>149.1</v>
      </c>
      <c r="F18" s="22">
        <v>118.6</v>
      </c>
      <c r="G18" s="22">
        <v>41.5</v>
      </c>
      <c r="H18" s="36">
        <f t="shared" si="0"/>
        <v>27.833668678739105</v>
      </c>
      <c r="I18" s="36">
        <f t="shared" si="1"/>
        <v>34.991568296795954</v>
      </c>
      <c r="J18" s="36">
        <f t="shared" si="2"/>
        <v>25.633106856084005</v>
      </c>
      <c r="K18" s="36">
        <f t="shared" si="3"/>
        <v>0.8577747462846985</v>
      </c>
      <c r="L18" s="37">
        <f t="shared" si="4"/>
        <v>77.1</v>
      </c>
      <c r="M18" s="37">
        <f t="shared" si="7"/>
        <v>2.022401175143614</v>
      </c>
      <c r="N18" s="67">
        <f t="shared" si="5"/>
        <v>77.1</v>
      </c>
      <c r="O18" s="67">
        <f t="shared" si="6"/>
        <v>2.022401175143614</v>
      </c>
    </row>
    <row r="19" spans="1:15" ht="17.25" customHeight="1" outlineLevel="2">
      <c r="A19" s="6" t="s">
        <v>47</v>
      </c>
      <c r="B19" s="42" t="s">
        <v>100</v>
      </c>
      <c r="C19" s="43" t="s">
        <v>101</v>
      </c>
      <c r="D19" s="21">
        <v>161.9</v>
      </c>
      <c r="E19" s="23">
        <v>148.1</v>
      </c>
      <c r="F19" s="23">
        <v>118.1</v>
      </c>
      <c r="G19" s="23">
        <v>41.5</v>
      </c>
      <c r="H19" s="40">
        <f t="shared" si="0"/>
        <v>28.02160702228224</v>
      </c>
      <c r="I19" s="40">
        <f t="shared" si="1"/>
        <v>35.139712108382724</v>
      </c>
      <c r="J19" s="40">
        <f t="shared" si="2"/>
        <v>25.633106856084005</v>
      </c>
      <c r="K19" s="40">
        <f t="shared" si="3"/>
        <v>0.8577747462846985</v>
      </c>
      <c r="L19" s="41">
        <f t="shared" si="4"/>
        <v>76.6</v>
      </c>
      <c r="M19" s="41">
        <f t="shared" si="7"/>
        <v>2.00928573302206</v>
      </c>
      <c r="N19" s="68">
        <f t="shared" si="5"/>
        <v>76.6</v>
      </c>
      <c r="O19" s="68">
        <f t="shared" si="6"/>
        <v>2.00928573302206</v>
      </c>
    </row>
    <row r="20" spans="1:15" ht="22.5" customHeight="1" outlineLevel="2">
      <c r="A20" s="7"/>
      <c r="B20" s="38" t="s">
        <v>86</v>
      </c>
      <c r="C20" s="39" t="s">
        <v>87</v>
      </c>
      <c r="D20" s="21">
        <v>0</v>
      </c>
      <c r="E20" s="23">
        <v>1</v>
      </c>
      <c r="F20" s="23">
        <v>0.5</v>
      </c>
      <c r="G20" s="23">
        <v>0</v>
      </c>
      <c r="H20" s="40">
        <f t="shared" si="0"/>
        <v>0</v>
      </c>
      <c r="I20" s="40">
        <f t="shared" si="1"/>
        <v>0</v>
      </c>
      <c r="J20" s="40" t="e">
        <f t="shared" si="2"/>
        <v>#DIV/0!</v>
      </c>
      <c r="K20" s="40">
        <f t="shared" si="3"/>
        <v>0</v>
      </c>
      <c r="L20" s="41">
        <f t="shared" si="4"/>
        <v>0.5</v>
      </c>
      <c r="M20" s="41">
        <f t="shared" si="7"/>
        <v>0.01311544212155392</v>
      </c>
      <c r="N20" s="68">
        <f t="shared" si="5"/>
        <v>0.5</v>
      </c>
      <c r="O20" s="68">
        <f t="shared" si="6"/>
        <v>0.01311544212155392</v>
      </c>
    </row>
    <row r="21" spans="1:15" ht="13.5" outlineLevel="1">
      <c r="A21" s="5" t="s">
        <v>47</v>
      </c>
      <c r="B21" s="32" t="s">
        <v>23</v>
      </c>
      <c r="C21" s="33" t="s">
        <v>24</v>
      </c>
      <c r="D21" s="22">
        <v>220.6</v>
      </c>
      <c r="E21" s="22">
        <v>1412.2</v>
      </c>
      <c r="F21" s="22">
        <v>987.4</v>
      </c>
      <c r="G21" s="22">
        <v>57</v>
      </c>
      <c r="H21" s="36">
        <f t="shared" si="0"/>
        <v>4.036255487891234</v>
      </c>
      <c r="I21" s="36">
        <f t="shared" si="1"/>
        <v>5.772736479643508</v>
      </c>
      <c r="J21" s="36">
        <f t="shared" si="2"/>
        <v>25.838621940163193</v>
      </c>
      <c r="K21" s="36">
        <f t="shared" si="3"/>
        <v>1.1781484467042846</v>
      </c>
      <c r="L21" s="37">
        <f t="shared" si="4"/>
        <v>930.4</v>
      </c>
      <c r="M21" s="37">
        <f t="shared" si="7"/>
        <v>24.405214699787532</v>
      </c>
      <c r="N21" s="67">
        <f t="shared" si="5"/>
        <v>930.4</v>
      </c>
      <c r="O21" s="67">
        <f t="shared" si="6"/>
        <v>24.405214699787532</v>
      </c>
    </row>
    <row r="22" spans="1:15" ht="13.5" outlineLevel="2">
      <c r="A22" s="6" t="s">
        <v>47</v>
      </c>
      <c r="B22" s="38" t="s">
        <v>25</v>
      </c>
      <c r="C22" s="39" t="s">
        <v>26</v>
      </c>
      <c r="D22" s="23">
        <v>123.3</v>
      </c>
      <c r="E22" s="23">
        <v>1336.3</v>
      </c>
      <c r="F22" s="23">
        <v>911.5</v>
      </c>
      <c r="G22" s="23">
        <v>42</v>
      </c>
      <c r="H22" s="40">
        <f t="shared" si="0"/>
        <v>3.1430068098480883</v>
      </c>
      <c r="I22" s="40">
        <f t="shared" si="1"/>
        <v>4.607789358200768</v>
      </c>
      <c r="J22" s="40">
        <f t="shared" si="2"/>
        <v>34.06326034063261</v>
      </c>
      <c r="K22" s="40">
        <f t="shared" si="3"/>
        <v>0.8681093817821044</v>
      </c>
      <c r="L22" s="41">
        <f t="shared" si="4"/>
        <v>869.5</v>
      </c>
      <c r="M22" s="41">
        <f t="shared" si="7"/>
        <v>22.807753849382266</v>
      </c>
      <c r="N22" s="68">
        <f t="shared" si="5"/>
        <v>869.5</v>
      </c>
      <c r="O22" s="68">
        <f t="shared" si="6"/>
        <v>22.807753849382266</v>
      </c>
    </row>
    <row r="23" spans="1:15" ht="22.5" outlineLevel="2">
      <c r="A23" s="7"/>
      <c r="B23" s="44" t="s">
        <v>88</v>
      </c>
      <c r="C23" s="45" t="s">
        <v>89</v>
      </c>
      <c r="D23" s="23">
        <v>97.2</v>
      </c>
      <c r="E23" s="23">
        <v>75.9</v>
      </c>
      <c r="F23" s="23">
        <v>75.9</v>
      </c>
      <c r="G23" s="23">
        <v>15</v>
      </c>
      <c r="H23" s="40">
        <f t="shared" si="0"/>
        <v>19.76284584980237</v>
      </c>
      <c r="I23" s="40">
        <f t="shared" si="1"/>
        <v>19.76284584980237</v>
      </c>
      <c r="J23" s="40">
        <f t="shared" si="2"/>
        <v>15.432098765432098</v>
      </c>
      <c r="K23" s="40">
        <f t="shared" si="3"/>
        <v>0.3100390649221802</v>
      </c>
      <c r="L23" s="41">
        <f t="shared" si="4"/>
        <v>60.900000000000006</v>
      </c>
      <c r="M23" s="41">
        <f t="shared" si="7"/>
        <v>1.5974608504052676</v>
      </c>
      <c r="N23" s="68">
        <f t="shared" si="5"/>
        <v>60.900000000000006</v>
      </c>
      <c r="O23" s="68">
        <f t="shared" si="6"/>
        <v>1.5974608504052676</v>
      </c>
    </row>
    <row r="24" spans="1:15" ht="12" customHeight="1" outlineLevel="1">
      <c r="A24" s="5" t="s">
        <v>47</v>
      </c>
      <c r="B24" s="32" t="s">
        <v>27</v>
      </c>
      <c r="C24" s="33" t="s">
        <v>28</v>
      </c>
      <c r="D24" s="22">
        <v>4967.1</v>
      </c>
      <c r="E24" s="22">
        <v>6587.8</v>
      </c>
      <c r="F24" s="22">
        <v>797.5</v>
      </c>
      <c r="G24" s="22">
        <v>398.6</v>
      </c>
      <c r="H24" s="36">
        <f t="shared" si="0"/>
        <v>6.050578341783297</v>
      </c>
      <c r="I24" s="36">
        <f t="shared" si="1"/>
        <v>49.98119122257054</v>
      </c>
      <c r="J24" s="36">
        <f t="shared" si="2"/>
        <v>8.024803205089489</v>
      </c>
      <c r="K24" s="36">
        <f t="shared" si="3"/>
        <v>8.238771418532068</v>
      </c>
      <c r="L24" s="37">
        <f t="shared" si="4"/>
        <v>398.9</v>
      </c>
      <c r="M24" s="37">
        <f t="shared" si="7"/>
        <v>10.463499724575717</v>
      </c>
      <c r="N24" s="67">
        <f t="shared" si="5"/>
        <v>398.9</v>
      </c>
      <c r="O24" s="67">
        <f t="shared" si="6"/>
        <v>10.463499724575717</v>
      </c>
    </row>
    <row r="25" spans="1:15" ht="13.5" outlineLevel="2">
      <c r="A25" s="6" t="s">
        <v>47</v>
      </c>
      <c r="B25" s="38" t="s">
        <v>29</v>
      </c>
      <c r="C25" s="39" t="s">
        <v>30</v>
      </c>
      <c r="D25" s="23">
        <v>47.5</v>
      </c>
      <c r="E25" s="23">
        <v>201.2</v>
      </c>
      <c r="F25" s="23">
        <v>89.2</v>
      </c>
      <c r="G25" s="23">
        <v>39.3</v>
      </c>
      <c r="H25" s="40">
        <f t="shared" si="0"/>
        <v>19.532803180914513</v>
      </c>
      <c r="I25" s="40">
        <f t="shared" si="1"/>
        <v>44.058295964125556</v>
      </c>
      <c r="J25" s="40">
        <f t="shared" si="2"/>
        <v>82.73684210526315</v>
      </c>
      <c r="K25" s="40">
        <f t="shared" si="3"/>
        <v>0.812302350096112</v>
      </c>
      <c r="L25" s="41">
        <f t="shared" si="4"/>
        <v>49.900000000000006</v>
      </c>
      <c r="M25" s="41">
        <f t="shared" si="7"/>
        <v>1.3089211237310814</v>
      </c>
      <c r="N25" s="68">
        <f t="shared" si="5"/>
        <v>49.900000000000006</v>
      </c>
      <c r="O25" s="68">
        <f t="shared" si="6"/>
        <v>1.3089211237310814</v>
      </c>
    </row>
    <row r="26" spans="1:15" ht="13.5" outlineLevel="2">
      <c r="A26" s="6" t="s">
        <v>47</v>
      </c>
      <c r="B26" s="38" t="s">
        <v>31</v>
      </c>
      <c r="C26" s="39" t="s">
        <v>32</v>
      </c>
      <c r="D26" s="23">
        <v>4545.7</v>
      </c>
      <c r="E26" s="23">
        <v>203.2</v>
      </c>
      <c r="F26" s="23">
        <v>83.7</v>
      </c>
      <c r="G26" s="23">
        <v>4</v>
      </c>
      <c r="H26" s="40">
        <f t="shared" si="0"/>
        <v>1.968503937007874</v>
      </c>
      <c r="I26" s="40">
        <f t="shared" si="1"/>
        <v>4.778972520908004</v>
      </c>
      <c r="J26" s="40">
        <f t="shared" si="2"/>
        <v>0.08799524825659415</v>
      </c>
      <c r="K26" s="40">
        <f t="shared" si="3"/>
        <v>0.08267708397924804</v>
      </c>
      <c r="L26" s="41">
        <f t="shared" si="4"/>
        <v>79.7</v>
      </c>
      <c r="M26" s="41">
        <f t="shared" si="7"/>
        <v>2.0906014741756946</v>
      </c>
      <c r="N26" s="68">
        <f t="shared" si="5"/>
        <v>79.7</v>
      </c>
      <c r="O26" s="68">
        <f t="shared" si="6"/>
        <v>2.0906014741756946</v>
      </c>
    </row>
    <row r="27" spans="1:15" ht="13.5" outlineLevel="2">
      <c r="A27" s="6" t="s">
        <v>47</v>
      </c>
      <c r="B27" s="38" t="s">
        <v>33</v>
      </c>
      <c r="C27" s="39" t="s">
        <v>34</v>
      </c>
      <c r="D27" s="23">
        <v>373.9</v>
      </c>
      <c r="E27" s="23">
        <v>6183.4</v>
      </c>
      <c r="F27" s="23">
        <v>624.6</v>
      </c>
      <c r="G27" s="23">
        <v>355.3</v>
      </c>
      <c r="H27" s="40">
        <f t="shared" si="0"/>
        <v>5.746029692402239</v>
      </c>
      <c r="I27" s="40">
        <f t="shared" si="1"/>
        <v>56.884406019852705</v>
      </c>
      <c r="J27" s="40">
        <f t="shared" si="2"/>
        <v>95.025407863065</v>
      </c>
      <c r="K27" s="40">
        <f t="shared" si="3"/>
        <v>7.343791984456708</v>
      </c>
      <c r="L27" s="41">
        <f t="shared" si="4"/>
        <v>269.3</v>
      </c>
      <c r="M27" s="41">
        <f t="shared" si="7"/>
        <v>7.0639771266689415</v>
      </c>
      <c r="N27" s="68">
        <f t="shared" si="5"/>
        <v>269.3</v>
      </c>
      <c r="O27" s="68">
        <f t="shared" si="6"/>
        <v>7.0639771266689415</v>
      </c>
    </row>
    <row r="28" spans="1:15" ht="13.5" outlineLevel="1">
      <c r="A28" s="5" t="s">
        <v>47</v>
      </c>
      <c r="B28" s="32" t="s">
        <v>35</v>
      </c>
      <c r="C28" s="33" t="s">
        <v>36</v>
      </c>
      <c r="D28" s="22">
        <v>16.2</v>
      </c>
      <c r="E28" s="22">
        <v>59.5</v>
      </c>
      <c r="F28" s="22">
        <v>36.2</v>
      </c>
      <c r="G28" s="22">
        <v>4.3</v>
      </c>
      <c r="H28" s="36">
        <f t="shared" si="0"/>
        <v>7.22689075630252</v>
      </c>
      <c r="I28" s="36">
        <f t="shared" si="1"/>
        <v>11.878453038674031</v>
      </c>
      <c r="J28" s="36">
        <f t="shared" si="2"/>
        <v>26.543209876543212</v>
      </c>
      <c r="K28" s="36">
        <f t="shared" si="3"/>
        <v>0.08887786527769163</v>
      </c>
      <c r="L28" s="37">
        <f t="shared" si="4"/>
        <v>31.900000000000002</v>
      </c>
      <c r="M28" s="37">
        <f t="shared" si="7"/>
        <v>0.83676520735514</v>
      </c>
      <c r="N28" s="67">
        <f t="shared" si="5"/>
        <v>31.900000000000002</v>
      </c>
      <c r="O28" s="69">
        <f t="shared" si="6"/>
        <v>0.83676520735514</v>
      </c>
    </row>
    <row r="29" spans="1:15" ht="13.5" outlineLevel="2">
      <c r="A29" s="6" t="s">
        <v>47</v>
      </c>
      <c r="B29" s="38" t="s">
        <v>37</v>
      </c>
      <c r="C29" s="39" t="s">
        <v>38</v>
      </c>
      <c r="D29" s="23">
        <v>16.2</v>
      </c>
      <c r="E29" s="23">
        <v>59.5</v>
      </c>
      <c r="F29" s="23">
        <v>36.2</v>
      </c>
      <c r="G29" s="23">
        <v>4.3</v>
      </c>
      <c r="H29" s="40">
        <f t="shared" si="0"/>
        <v>7.22689075630252</v>
      </c>
      <c r="I29" s="40">
        <f t="shared" si="1"/>
        <v>11.878453038674031</v>
      </c>
      <c r="J29" s="40">
        <f t="shared" si="2"/>
        <v>26.543209876543212</v>
      </c>
      <c r="K29" s="40">
        <f t="shared" si="3"/>
        <v>0.08887786527769163</v>
      </c>
      <c r="L29" s="41">
        <f t="shared" si="4"/>
        <v>31.900000000000002</v>
      </c>
      <c r="M29" s="41">
        <f t="shared" si="7"/>
        <v>0.83676520735514</v>
      </c>
      <c r="N29" s="68">
        <f t="shared" si="5"/>
        <v>31.900000000000002</v>
      </c>
      <c r="O29" s="68">
        <f t="shared" si="6"/>
        <v>0.83676520735514</v>
      </c>
    </row>
    <row r="30" spans="1:15" ht="12.75" customHeight="1" outlineLevel="1">
      <c r="A30" s="5" t="s">
        <v>47</v>
      </c>
      <c r="B30" s="32" t="s">
        <v>39</v>
      </c>
      <c r="C30" s="33" t="s">
        <v>40</v>
      </c>
      <c r="D30" s="22">
        <v>1440.3</v>
      </c>
      <c r="E30" s="22">
        <v>4909.4</v>
      </c>
      <c r="F30" s="22">
        <v>3172.3</v>
      </c>
      <c r="G30" s="22">
        <v>1489</v>
      </c>
      <c r="H30" s="36">
        <f t="shared" si="0"/>
        <v>30.32957184177293</v>
      </c>
      <c r="I30" s="36">
        <f t="shared" si="1"/>
        <v>46.937553194842856</v>
      </c>
      <c r="J30" s="36">
        <f t="shared" si="2"/>
        <v>103.3812400194404</v>
      </c>
      <c r="K30" s="36">
        <f t="shared" si="3"/>
        <v>30.776544511275084</v>
      </c>
      <c r="L30" s="37">
        <f t="shared" si="4"/>
        <v>1683.3000000000002</v>
      </c>
      <c r="M30" s="37">
        <f t="shared" si="7"/>
        <v>44.15444744642343</v>
      </c>
      <c r="N30" s="67">
        <f t="shared" si="5"/>
        <v>1683.3000000000002</v>
      </c>
      <c r="O30" s="67">
        <f t="shared" si="6"/>
        <v>44.15444744642343</v>
      </c>
    </row>
    <row r="31" spans="1:15" ht="13.5" outlineLevel="2">
      <c r="A31" s="6" t="s">
        <v>47</v>
      </c>
      <c r="B31" s="38" t="s">
        <v>41</v>
      </c>
      <c r="C31" s="39" t="s">
        <v>42</v>
      </c>
      <c r="D31" s="23">
        <v>1440.3</v>
      </c>
      <c r="E31" s="23">
        <v>4909.4</v>
      </c>
      <c r="F31" s="23">
        <v>3172.3</v>
      </c>
      <c r="G31" s="23">
        <v>1489</v>
      </c>
      <c r="H31" s="46">
        <f t="shared" si="0"/>
        <v>30.32957184177293</v>
      </c>
      <c r="I31" s="46">
        <f t="shared" si="1"/>
        <v>46.937553194842856</v>
      </c>
      <c r="J31" s="46">
        <f t="shared" si="2"/>
        <v>103.3812400194404</v>
      </c>
      <c r="K31" s="46">
        <f t="shared" si="3"/>
        <v>30.776544511275084</v>
      </c>
      <c r="L31" s="47">
        <f t="shared" si="4"/>
        <v>1683.3000000000002</v>
      </c>
      <c r="M31" s="47">
        <f t="shared" si="7"/>
        <v>44.15444744642343</v>
      </c>
      <c r="N31" s="68">
        <f t="shared" si="5"/>
        <v>1683.3000000000002</v>
      </c>
      <c r="O31" s="68">
        <f t="shared" si="6"/>
        <v>44.15444744642343</v>
      </c>
    </row>
    <row r="32" spans="1:15" ht="13.5" outlineLevel="2">
      <c r="A32" s="7"/>
      <c r="B32" s="48" t="s">
        <v>90</v>
      </c>
      <c r="C32" s="49" t="s">
        <v>91</v>
      </c>
      <c r="D32" s="22">
        <v>182.9</v>
      </c>
      <c r="E32" s="22">
        <v>387.7</v>
      </c>
      <c r="F32" s="22">
        <v>193.9</v>
      </c>
      <c r="G32" s="22">
        <v>192.6</v>
      </c>
      <c r="H32" s="50">
        <f t="shared" si="0"/>
        <v>49.67758576218726</v>
      </c>
      <c r="I32" s="50">
        <f t="shared" si="1"/>
        <v>99.32955131511088</v>
      </c>
      <c r="J32" s="50">
        <f t="shared" si="2"/>
        <v>105.3034445051941</v>
      </c>
      <c r="K32" s="50">
        <f t="shared" si="3"/>
        <v>3.980901593600793</v>
      </c>
      <c r="L32" s="51">
        <f t="shared" si="4"/>
        <v>1.3000000000000114</v>
      </c>
      <c r="M32" s="51">
        <f t="shared" si="7"/>
        <v>0.03410014951604049</v>
      </c>
      <c r="N32" s="67">
        <f t="shared" si="5"/>
        <v>1.3000000000000114</v>
      </c>
      <c r="O32" s="67">
        <f t="shared" si="6"/>
        <v>0.03410014951604049</v>
      </c>
    </row>
    <row r="33" spans="1:15" ht="13.5" outlineLevel="2">
      <c r="A33" s="7"/>
      <c r="B33" s="44" t="s">
        <v>92</v>
      </c>
      <c r="C33" s="45" t="s">
        <v>93</v>
      </c>
      <c r="D33" s="23">
        <v>182.9</v>
      </c>
      <c r="E33" s="23">
        <v>387.7</v>
      </c>
      <c r="F33" s="23">
        <v>193.9</v>
      </c>
      <c r="G33" s="23">
        <v>192.6</v>
      </c>
      <c r="H33" s="52">
        <f t="shared" si="0"/>
        <v>49.67758576218726</v>
      </c>
      <c r="I33" s="52">
        <f t="shared" si="1"/>
        <v>99.32955131511088</v>
      </c>
      <c r="J33" s="52">
        <f t="shared" si="2"/>
        <v>105.3034445051941</v>
      </c>
      <c r="K33" s="52">
        <f t="shared" si="3"/>
        <v>3.980901593600793</v>
      </c>
      <c r="L33" s="53">
        <f t="shared" si="4"/>
        <v>1.3000000000000114</v>
      </c>
      <c r="M33" s="53">
        <f t="shared" si="7"/>
        <v>0.03410014951604049</v>
      </c>
      <c r="N33" s="68">
        <f t="shared" si="5"/>
        <v>1.3000000000000114</v>
      </c>
      <c r="O33" s="68">
        <f t="shared" si="6"/>
        <v>0.03410014951604049</v>
      </c>
    </row>
    <row r="34" spans="1:15" ht="21.75" customHeight="1" outlineLevel="1">
      <c r="A34" s="5" t="s">
        <v>47</v>
      </c>
      <c r="B34" s="32" t="s">
        <v>43</v>
      </c>
      <c r="C34" s="33" t="s">
        <v>44</v>
      </c>
      <c r="D34" s="22">
        <v>0</v>
      </c>
      <c r="E34" s="22">
        <v>1</v>
      </c>
      <c r="F34" s="22">
        <v>1</v>
      </c>
      <c r="G34" s="22">
        <v>0</v>
      </c>
      <c r="H34" s="36">
        <f t="shared" si="0"/>
        <v>0</v>
      </c>
      <c r="I34" s="36">
        <f t="shared" si="1"/>
        <v>0</v>
      </c>
      <c r="J34" s="36" t="e">
        <f t="shared" si="2"/>
        <v>#DIV/0!</v>
      </c>
      <c r="K34" s="36">
        <f t="shared" si="3"/>
        <v>0</v>
      </c>
      <c r="L34" s="37">
        <f t="shared" si="4"/>
        <v>1</v>
      </c>
      <c r="M34" s="37">
        <f t="shared" si="7"/>
        <v>0.02623088424310784</v>
      </c>
      <c r="N34" s="67">
        <f t="shared" si="5"/>
        <v>1</v>
      </c>
      <c r="O34" s="67">
        <f t="shared" si="6"/>
        <v>0.02623088424310784</v>
      </c>
    </row>
    <row r="35" spans="1:15" ht="21" customHeight="1" outlineLevel="2">
      <c r="A35" s="6" t="s">
        <v>47</v>
      </c>
      <c r="B35" s="38" t="s">
        <v>45</v>
      </c>
      <c r="C35" s="39" t="s">
        <v>46</v>
      </c>
      <c r="D35" s="23">
        <v>0</v>
      </c>
      <c r="E35" s="23">
        <v>1</v>
      </c>
      <c r="F35" s="23">
        <v>1</v>
      </c>
      <c r="G35" s="23">
        <v>0</v>
      </c>
      <c r="H35" s="40">
        <f t="shared" si="0"/>
        <v>0</v>
      </c>
      <c r="I35" s="40">
        <f t="shared" si="1"/>
        <v>0</v>
      </c>
      <c r="J35" s="40" t="e">
        <f t="shared" si="2"/>
        <v>#DIV/0!</v>
      </c>
      <c r="K35" s="40">
        <f t="shared" si="3"/>
        <v>0</v>
      </c>
      <c r="L35" s="41">
        <f t="shared" si="4"/>
        <v>1</v>
      </c>
      <c r="M35" s="41">
        <f t="shared" si="7"/>
        <v>0.02623088424310784</v>
      </c>
      <c r="N35" s="68">
        <f t="shared" si="5"/>
        <v>1</v>
      </c>
      <c r="O35" s="68">
        <f t="shared" si="6"/>
        <v>0.02623088424310784</v>
      </c>
    </row>
    <row r="36" ht="42.75" customHeight="1">
      <c r="A36" s="2"/>
    </row>
  </sheetData>
  <sheetProtection/>
  <autoFilter ref="A7:M35"/>
  <mergeCells count="3">
    <mergeCell ref="H6:J6"/>
    <mergeCell ref="B3:K3"/>
    <mergeCell ref="B4:K4"/>
  </mergeCells>
  <printOptions/>
  <pageMargins left="0.4724409448818898" right="0.15748031496062992" top="0.15748031496062992" bottom="0.1968503937007874" header="0.15748031496062992" footer="0.15748031496062992"/>
  <pageSetup firstPageNumber="1" useFirstPageNumber="1"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B1">
      <selection activeCell="H8" sqref="H8:K27"/>
    </sheetView>
  </sheetViews>
  <sheetFormatPr defaultColWidth="9.140625" defaultRowHeight="12.75"/>
  <cols>
    <col min="1" max="1" width="9.421875" style="1" hidden="1" customWidth="1"/>
    <col min="2" max="2" width="6.7109375" style="1" customWidth="1"/>
    <col min="3" max="3" width="33.57421875" style="1" customWidth="1"/>
    <col min="4" max="4" width="12.28125" style="1" customWidth="1"/>
    <col min="5" max="5" width="11.8515625" style="1" customWidth="1"/>
    <col min="6" max="6" width="11.7109375" style="1" customWidth="1"/>
    <col min="7" max="7" width="12.00390625" style="1" customWidth="1"/>
    <col min="8" max="8" width="9.421875" style="1" customWidth="1"/>
    <col min="9" max="9" width="12.28125" style="1" customWidth="1"/>
    <col min="10" max="10" width="12.140625" style="1" customWidth="1"/>
    <col min="11" max="11" width="9.8515625" style="1" customWidth="1"/>
    <col min="12" max="16384" width="9.140625" style="1" customWidth="1"/>
  </cols>
  <sheetData>
    <row r="1" spans="1:11" s="11" customFormat="1" ht="12.75">
      <c r="A1" s="15"/>
      <c r="B1" s="10"/>
      <c r="C1" s="10"/>
      <c r="D1" s="10"/>
      <c r="E1" s="10"/>
      <c r="F1" s="10"/>
      <c r="G1" s="10"/>
      <c r="H1" s="10"/>
      <c r="I1" s="10"/>
      <c r="J1" s="10"/>
      <c r="K1" s="26" t="s">
        <v>82</v>
      </c>
    </row>
    <row r="2" spans="1:11" s="13" customFormat="1" ht="18" customHeight="1">
      <c r="A2" s="11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1" s="13" customFormat="1" ht="12.75">
      <c r="B3" s="59" t="s">
        <v>83</v>
      </c>
      <c r="C3" s="60"/>
      <c r="D3" s="60"/>
      <c r="E3" s="60"/>
      <c r="F3" s="60"/>
      <c r="G3" s="60"/>
      <c r="H3" s="60"/>
      <c r="I3" s="60"/>
      <c r="J3" s="60"/>
      <c r="K3" s="60"/>
    </row>
    <row r="4" spans="1:11" s="14" customFormat="1" ht="18.75" customHeight="1">
      <c r="A4" s="13"/>
      <c r="B4" s="61" t="s">
        <v>111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s="11" customFormat="1" ht="17.2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26" t="s">
        <v>50</v>
      </c>
    </row>
    <row r="6" spans="2:11" ht="12.75" customHeight="1">
      <c r="B6" s="27"/>
      <c r="C6" s="54"/>
      <c r="D6" s="27"/>
      <c r="E6" s="27"/>
      <c r="F6" s="27"/>
      <c r="G6" s="27"/>
      <c r="H6" s="62" t="s">
        <v>49</v>
      </c>
      <c r="I6" s="63"/>
      <c r="J6" s="64"/>
      <c r="K6" s="27"/>
    </row>
    <row r="7" spans="2:11" ht="31.5">
      <c r="B7" s="28" t="s">
        <v>54</v>
      </c>
      <c r="C7" s="55" t="s">
        <v>55</v>
      </c>
      <c r="D7" s="28" t="s">
        <v>114</v>
      </c>
      <c r="E7" s="28" t="s">
        <v>102</v>
      </c>
      <c r="F7" s="28" t="s">
        <v>115</v>
      </c>
      <c r="G7" s="28" t="s">
        <v>116</v>
      </c>
      <c r="H7" s="29" t="s">
        <v>103</v>
      </c>
      <c r="I7" s="29" t="s">
        <v>117</v>
      </c>
      <c r="J7" s="30" t="s">
        <v>48</v>
      </c>
      <c r="K7" s="31" t="s">
        <v>52</v>
      </c>
    </row>
    <row r="8" spans="2:11" ht="12.75">
      <c r="B8" s="18" t="s">
        <v>1</v>
      </c>
      <c r="C8" s="19" t="s">
        <v>1</v>
      </c>
      <c r="D8" s="24">
        <f>SUM(D9:D27)</f>
        <v>9215.5</v>
      </c>
      <c r="E8" s="24">
        <f>SUM(E9:E27)</f>
        <v>19584.4</v>
      </c>
      <c r="F8" s="24">
        <f>SUM(F9:F27)</f>
        <v>8650.4</v>
      </c>
      <c r="G8" s="24">
        <f>SUM(G9:G27)</f>
        <v>4838.1</v>
      </c>
      <c r="H8" s="36">
        <f>G8/E8*100</f>
        <v>24.703845918179777</v>
      </c>
      <c r="I8" s="36">
        <f>G8/F8*100</f>
        <v>55.92920558586887</v>
      </c>
      <c r="J8" s="36">
        <f>G8/D8*100</f>
        <v>52.49959307688135</v>
      </c>
      <c r="K8" s="36">
        <f>G8/$G$8*100</f>
        <v>100</v>
      </c>
    </row>
    <row r="9" spans="1:11" ht="12.75">
      <c r="A9" s="8" t="s">
        <v>56</v>
      </c>
      <c r="B9" s="38" t="s">
        <v>56</v>
      </c>
      <c r="C9" s="39" t="s">
        <v>57</v>
      </c>
      <c r="D9" s="21">
        <v>1944</v>
      </c>
      <c r="E9" s="23">
        <v>5495.2</v>
      </c>
      <c r="F9" s="23">
        <v>2817.3</v>
      </c>
      <c r="G9" s="23">
        <v>2153.8</v>
      </c>
      <c r="H9" s="40">
        <f aca="true" t="shared" si="0" ref="H9:H27">G9/E9*100</f>
        <v>39.194205852380264</v>
      </c>
      <c r="I9" s="40">
        <f aca="true" t="shared" si="1" ref="I9:I27">G9/F9*100</f>
        <v>76.44908245483263</v>
      </c>
      <c r="J9" s="40">
        <f aca="true" t="shared" si="2" ref="J9:J27">G9/D9*100</f>
        <v>110.79218106995884</v>
      </c>
      <c r="K9" s="40">
        <f aca="true" t="shared" si="3" ref="K9:K27">G9/$G$8*100</f>
        <v>44.517475868626114</v>
      </c>
    </row>
    <row r="10" spans="1:11" ht="12.75">
      <c r="A10" s="8" t="s">
        <v>58</v>
      </c>
      <c r="B10" s="38" t="s">
        <v>58</v>
      </c>
      <c r="C10" s="39" t="s">
        <v>59</v>
      </c>
      <c r="D10" s="21">
        <v>26.7</v>
      </c>
      <c r="E10" s="23">
        <v>112.5</v>
      </c>
      <c r="F10" s="23">
        <v>56.2</v>
      </c>
      <c r="G10" s="23">
        <v>43.1</v>
      </c>
      <c r="H10" s="40">
        <f t="shared" si="0"/>
        <v>38.31111111111111</v>
      </c>
      <c r="I10" s="40">
        <f t="shared" si="1"/>
        <v>76.69039145907473</v>
      </c>
      <c r="J10" s="40">
        <f t="shared" si="2"/>
        <v>161.42322097378278</v>
      </c>
      <c r="K10" s="40">
        <f t="shared" si="3"/>
        <v>0.8908455798763978</v>
      </c>
    </row>
    <row r="11" spans="1:11" ht="12.75">
      <c r="A11" s="8" t="s">
        <v>60</v>
      </c>
      <c r="B11" s="38" t="s">
        <v>60</v>
      </c>
      <c r="C11" s="39" t="s">
        <v>61</v>
      </c>
      <c r="D11" s="21">
        <v>549.3</v>
      </c>
      <c r="E11" s="23">
        <v>1653.8</v>
      </c>
      <c r="F11" s="23">
        <v>844.9</v>
      </c>
      <c r="G11" s="23">
        <v>605.6</v>
      </c>
      <c r="H11" s="40">
        <f t="shared" si="0"/>
        <v>36.6186963357117</v>
      </c>
      <c r="I11" s="40">
        <f t="shared" si="1"/>
        <v>71.67712155284649</v>
      </c>
      <c r="J11" s="40">
        <f t="shared" si="2"/>
        <v>110.24940833788459</v>
      </c>
      <c r="K11" s="40">
        <f t="shared" si="3"/>
        <v>12.517310514458154</v>
      </c>
    </row>
    <row r="12" spans="1:11" ht="12.75">
      <c r="A12" s="8" t="s">
        <v>62</v>
      </c>
      <c r="B12" s="38" t="s">
        <v>62</v>
      </c>
      <c r="C12" s="39" t="s">
        <v>63</v>
      </c>
      <c r="D12" s="21">
        <v>49.4</v>
      </c>
      <c r="E12" s="23">
        <v>117.4</v>
      </c>
      <c r="F12" s="23">
        <v>58.2</v>
      </c>
      <c r="G12" s="23">
        <v>52</v>
      </c>
      <c r="H12" s="40">
        <f t="shared" si="0"/>
        <v>44.29301533219761</v>
      </c>
      <c r="I12" s="40">
        <f t="shared" si="1"/>
        <v>89.34707903780068</v>
      </c>
      <c r="J12" s="40">
        <f t="shared" si="2"/>
        <v>105.26315789473684</v>
      </c>
      <c r="K12" s="40">
        <f t="shared" si="3"/>
        <v>1.0748020917302248</v>
      </c>
    </row>
    <row r="13" spans="1:11" ht="12.75">
      <c r="A13" s="8" t="s">
        <v>64</v>
      </c>
      <c r="B13" s="38" t="s">
        <v>64</v>
      </c>
      <c r="C13" s="39" t="s">
        <v>65</v>
      </c>
      <c r="D13" s="21">
        <v>2</v>
      </c>
      <c r="E13" s="23">
        <v>0</v>
      </c>
      <c r="F13" s="23">
        <v>0</v>
      </c>
      <c r="G13" s="23">
        <v>0</v>
      </c>
      <c r="H13" s="40" t="e">
        <f t="shared" si="0"/>
        <v>#DIV/0!</v>
      </c>
      <c r="I13" s="40" t="e">
        <f t="shared" si="1"/>
        <v>#DIV/0!</v>
      </c>
      <c r="J13" s="40">
        <f t="shared" si="2"/>
        <v>0</v>
      </c>
      <c r="K13" s="40">
        <f t="shared" si="3"/>
        <v>0</v>
      </c>
    </row>
    <row r="14" spans="1:11" ht="17.25" customHeight="1">
      <c r="A14" s="8" t="s">
        <v>66</v>
      </c>
      <c r="B14" s="38" t="s">
        <v>66</v>
      </c>
      <c r="C14" s="39" t="s">
        <v>67</v>
      </c>
      <c r="D14" s="21">
        <v>534.4</v>
      </c>
      <c r="E14" s="23">
        <v>913.6</v>
      </c>
      <c r="F14" s="23">
        <v>619.1</v>
      </c>
      <c r="G14" s="23">
        <v>506.5</v>
      </c>
      <c r="H14" s="40">
        <f t="shared" si="0"/>
        <v>55.440017513134855</v>
      </c>
      <c r="I14" s="40">
        <f t="shared" si="1"/>
        <v>81.81230818930706</v>
      </c>
      <c r="J14" s="40">
        <f t="shared" si="2"/>
        <v>94.77919161676647</v>
      </c>
      <c r="K14" s="40">
        <f t="shared" si="3"/>
        <v>10.468985758872282</v>
      </c>
    </row>
    <row r="15" spans="1:11" ht="12.75" hidden="1">
      <c r="A15" s="8" t="s">
        <v>68</v>
      </c>
      <c r="B15" s="38" t="s">
        <v>84</v>
      </c>
      <c r="C15" s="39" t="s">
        <v>85</v>
      </c>
      <c r="D15" s="16">
        <v>0</v>
      </c>
      <c r="E15" s="23">
        <v>0</v>
      </c>
      <c r="F15" s="23">
        <v>0</v>
      </c>
      <c r="G15" s="23">
        <v>0</v>
      </c>
      <c r="H15" s="40" t="e">
        <f t="shared" si="0"/>
        <v>#DIV/0!</v>
      </c>
      <c r="I15" s="40" t="e">
        <f t="shared" si="1"/>
        <v>#DIV/0!</v>
      </c>
      <c r="J15" s="40" t="e">
        <f t="shared" si="2"/>
        <v>#DIV/0!</v>
      </c>
      <c r="K15" s="40">
        <f t="shared" si="3"/>
        <v>0</v>
      </c>
    </row>
    <row r="16" spans="1:11" ht="12.75">
      <c r="A16" s="8" t="s">
        <v>70</v>
      </c>
      <c r="B16" s="38" t="s">
        <v>68</v>
      </c>
      <c r="C16" s="39" t="s">
        <v>69</v>
      </c>
      <c r="D16" s="21">
        <v>562.1</v>
      </c>
      <c r="E16" s="23">
        <v>8561.3</v>
      </c>
      <c r="F16" s="23">
        <v>2384.2</v>
      </c>
      <c r="G16" s="23">
        <v>333.3</v>
      </c>
      <c r="H16" s="40">
        <f t="shared" si="0"/>
        <v>3.893100346909932</v>
      </c>
      <c r="I16" s="40">
        <f t="shared" si="1"/>
        <v>13.979531918463216</v>
      </c>
      <c r="J16" s="40">
        <f t="shared" si="2"/>
        <v>59.295499021526425</v>
      </c>
      <c r="K16" s="40">
        <f t="shared" si="3"/>
        <v>6.889068022570843</v>
      </c>
    </row>
    <row r="17" spans="1:11" ht="12.75">
      <c r="A17" s="8" t="s">
        <v>72</v>
      </c>
      <c r="B17" s="38" t="s">
        <v>70</v>
      </c>
      <c r="C17" s="39" t="s">
        <v>71</v>
      </c>
      <c r="D17" s="21">
        <v>723.6</v>
      </c>
      <c r="E17" s="23">
        <v>955.9</v>
      </c>
      <c r="F17" s="23">
        <v>558</v>
      </c>
      <c r="G17" s="23">
        <v>345</v>
      </c>
      <c r="H17" s="40">
        <f t="shared" si="0"/>
        <v>36.09164138508213</v>
      </c>
      <c r="I17" s="40">
        <f t="shared" si="1"/>
        <v>61.82795698924731</v>
      </c>
      <c r="J17" s="40">
        <f t="shared" si="2"/>
        <v>47.67827529021559</v>
      </c>
      <c r="K17" s="40">
        <f t="shared" si="3"/>
        <v>7.130898493210144</v>
      </c>
    </row>
    <row r="18" spans="1:11" ht="12.75">
      <c r="A18" s="8" t="s">
        <v>74</v>
      </c>
      <c r="B18" s="38" t="s">
        <v>72</v>
      </c>
      <c r="C18" s="39" t="s">
        <v>73</v>
      </c>
      <c r="D18" s="23">
        <v>0</v>
      </c>
      <c r="E18" s="23">
        <v>1</v>
      </c>
      <c r="F18" s="23">
        <v>1</v>
      </c>
      <c r="G18" s="23">
        <v>0</v>
      </c>
      <c r="H18" s="40">
        <f t="shared" si="0"/>
        <v>0</v>
      </c>
      <c r="I18" s="40">
        <f t="shared" si="1"/>
        <v>0</v>
      </c>
      <c r="J18" s="40" t="e">
        <f t="shared" si="2"/>
        <v>#DIV/0!</v>
      </c>
      <c r="K18" s="40">
        <f t="shared" si="3"/>
        <v>0</v>
      </c>
    </row>
    <row r="19" spans="1:11" ht="25.5">
      <c r="A19" s="8" t="s">
        <v>78</v>
      </c>
      <c r="B19" s="38" t="s">
        <v>74</v>
      </c>
      <c r="C19" s="39" t="s">
        <v>75</v>
      </c>
      <c r="D19" s="23">
        <v>183.8</v>
      </c>
      <c r="E19" s="23">
        <v>371</v>
      </c>
      <c r="F19" s="23">
        <v>190.5</v>
      </c>
      <c r="G19" s="23">
        <v>190.5</v>
      </c>
      <c r="H19" s="40">
        <f t="shared" si="0"/>
        <v>51.34770889487871</v>
      </c>
      <c r="I19" s="40">
        <f t="shared" si="1"/>
        <v>100</v>
      </c>
      <c r="J19" s="40">
        <f t="shared" si="2"/>
        <v>103.64526659412405</v>
      </c>
      <c r="K19" s="40">
        <f t="shared" si="3"/>
        <v>3.9374961245116884</v>
      </c>
    </row>
    <row r="20" spans="1:11" ht="12.75" hidden="1">
      <c r="A20" s="8"/>
      <c r="B20" s="44" t="s">
        <v>94</v>
      </c>
      <c r="C20" s="45" t="s">
        <v>95</v>
      </c>
      <c r="D20" s="16">
        <v>0</v>
      </c>
      <c r="E20" s="16">
        <v>0</v>
      </c>
      <c r="F20" s="16">
        <v>0</v>
      </c>
      <c r="G20" s="16">
        <v>0</v>
      </c>
      <c r="H20" s="40" t="e">
        <f t="shared" si="0"/>
        <v>#DIV/0!</v>
      </c>
      <c r="I20" s="40" t="e">
        <f t="shared" si="1"/>
        <v>#DIV/0!</v>
      </c>
      <c r="J20" s="40" t="e">
        <f t="shared" si="2"/>
        <v>#DIV/0!</v>
      </c>
      <c r="K20" s="40">
        <f t="shared" si="3"/>
        <v>0</v>
      </c>
    </row>
    <row r="21" spans="1:11" ht="33.75">
      <c r="A21" s="8"/>
      <c r="B21" s="44" t="s">
        <v>96</v>
      </c>
      <c r="C21" s="45" t="s">
        <v>97</v>
      </c>
      <c r="D21" s="23">
        <v>182.9</v>
      </c>
      <c r="E21" s="23">
        <v>387.7</v>
      </c>
      <c r="F21" s="23">
        <v>193.8</v>
      </c>
      <c r="G21" s="23">
        <v>192.6</v>
      </c>
      <c r="H21" s="40">
        <f t="shared" si="0"/>
        <v>49.67758576218726</v>
      </c>
      <c r="I21" s="40">
        <f t="shared" si="1"/>
        <v>99.38080495356036</v>
      </c>
      <c r="J21" s="40">
        <f t="shared" si="2"/>
        <v>105.3034445051941</v>
      </c>
      <c r="K21" s="40">
        <f t="shared" si="3"/>
        <v>3.980901593600793</v>
      </c>
    </row>
    <row r="22" spans="1:11" ht="12.75">
      <c r="A22" s="8" t="s">
        <v>80</v>
      </c>
      <c r="B22" s="38" t="s">
        <v>76</v>
      </c>
      <c r="C22" s="39" t="s">
        <v>77</v>
      </c>
      <c r="D22" s="23">
        <v>32.7</v>
      </c>
      <c r="E22" s="23">
        <v>0</v>
      </c>
      <c r="F22" s="23">
        <v>0</v>
      </c>
      <c r="G22" s="23">
        <v>0</v>
      </c>
      <c r="H22" s="40" t="e">
        <f t="shared" si="0"/>
        <v>#DIV/0!</v>
      </c>
      <c r="I22" s="40" t="e">
        <f t="shared" si="1"/>
        <v>#DIV/0!</v>
      </c>
      <c r="J22" s="40">
        <f t="shared" si="2"/>
        <v>0</v>
      </c>
      <c r="K22" s="40">
        <f t="shared" si="3"/>
        <v>0</v>
      </c>
    </row>
    <row r="23" spans="1:11" ht="12.75">
      <c r="A23" s="17"/>
      <c r="B23" s="42" t="s">
        <v>105</v>
      </c>
      <c r="C23" s="43" t="s">
        <v>106</v>
      </c>
      <c r="D23" s="23">
        <v>0</v>
      </c>
      <c r="E23" s="23">
        <v>7.6</v>
      </c>
      <c r="F23" s="23">
        <v>7.6</v>
      </c>
      <c r="G23" s="23">
        <v>5.6</v>
      </c>
      <c r="H23" s="40">
        <f t="shared" si="0"/>
        <v>73.68421052631578</v>
      </c>
      <c r="I23" s="40">
        <f t="shared" si="1"/>
        <v>73.68421052631578</v>
      </c>
      <c r="J23" s="40" t="e">
        <f t="shared" si="2"/>
        <v>#DIV/0!</v>
      </c>
      <c r="K23" s="40">
        <f t="shared" si="3"/>
        <v>0.11574791757094724</v>
      </c>
    </row>
    <row r="24" spans="1:11" ht="33.75">
      <c r="A24" s="17"/>
      <c r="B24" s="42" t="s">
        <v>107</v>
      </c>
      <c r="C24" s="43" t="s">
        <v>108</v>
      </c>
      <c r="D24" s="23">
        <v>0</v>
      </c>
      <c r="E24" s="23">
        <v>75.9</v>
      </c>
      <c r="F24" s="23">
        <v>75.9</v>
      </c>
      <c r="G24" s="23">
        <v>14.3</v>
      </c>
      <c r="H24" s="40">
        <f t="shared" si="0"/>
        <v>18.84057971014493</v>
      </c>
      <c r="I24" s="40">
        <f t="shared" si="1"/>
        <v>18.84057971014493</v>
      </c>
      <c r="J24" s="40" t="e">
        <f t="shared" si="2"/>
        <v>#DIV/0!</v>
      </c>
      <c r="K24" s="40">
        <f t="shared" si="3"/>
        <v>0.29557057522581176</v>
      </c>
    </row>
    <row r="25" spans="1:11" ht="12.75">
      <c r="A25" s="17"/>
      <c r="B25" s="42" t="s">
        <v>109</v>
      </c>
      <c r="C25" s="43" t="s">
        <v>110</v>
      </c>
      <c r="D25" s="23">
        <v>0</v>
      </c>
      <c r="E25" s="23">
        <v>396.1</v>
      </c>
      <c r="F25" s="23">
        <v>396.1</v>
      </c>
      <c r="G25" s="23">
        <v>311.5</v>
      </c>
      <c r="H25" s="40">
        <f t="shared" si="0"/>
        <v>78.64175713203736</v>
      </c>
      <c r="I25" s="40">
        <f t="shared" si="1"/>
        <v>78.64175713203736</v>
      </c>
      <c r="J25" s="40" t="e">
        <f t="shared" si="2"/>
        <v>#DIV/0!</v>
      </c>
      <c r="K25" s="40">
        <f t="shared" si="3"/>
        <v>6.438477914883942</v>
      </c>
    </row>
    <row r="26" spans="2:11" ht="12.75">
      <c r="B26" s="38" t="s">
        <v>78</v>
      </c>
      <c r="C26" s="39" t="s">
        <v>79</v>
      </c>
      <c r="D26" s="23">
        <v>4333.8</v>
      </c>
      <c r="E26" s="23">
        <v>357.5</v>
      </c>
      <c r="F26" s="23">
        <v>350.1</v>
      </c>
      <c r="G26" s="23">
        <v>26.4</v>
      </c>
      <c r="H26" s="40">
        <f t="shared" si="0"/>
        <v>7.384615384615384</v>
      </c>
      <c r="I26" s="40">
        <f t="shared" si="1"/>
        <v>7.540702656383889</v>
      </c>
      <c r="J26" s="40">
        <f t="shared" si="2"/>
        <v>0.6091651668281877</v>
      </c>
      <c r="K26" s="40">
        <f t="shared" si="3"/>
        <v>0.5456687542630371</v>
      </c>
    </row>
    <row r="27" spans="2:11" ht="12.75">
      <c r="B27" s="38" t="s">
        <v>80</v>
      </c>
      <c r="C27" s="39" t="s">
        <v>81</v>
      </c>
      <c r="D27" s="23">
        <v>90.8</v>
      </c>
      <c r="E27" s="23">
        <v>177.9</v>
      </c>
      <c r="F27" s="23">
        <v>97.5</v>
      </c>
      <c r="G27" s="23">
        <v>57.9</v>
      </c>
      <c r="H27" s="40">
        <f t="shared" si="0"/>
        <v>32.54637436762226</v>
      </c>
      <c r="I27" s="40">
        <f t="shared" si="1"/>
        <v>59.38461538461538</v>
      </c>
      <c r="J27" s="40">
        <f t="shared" si="2"/>
        <v>63.76651982378855</v>
      </c>
      <c r="K27" s="40">
        <f t="shared" si="3"/>
        <v>1.1967507905996153</v>
      </c>
    </row>
  </sheetData>
  <sheetProtection/>
  <autoFilter ref="A7:IV27"/>
  <mergeCells count="3">
    <mergeCell ref="B3:K3"/>
    <mergeCell ref="B4:K4"/>
    <mergeCell ref="H6:J6"/>
  </mergeCells>
  <printOptions/>
  <pageMargins left="0.48" right="0.31" top="0.38" bottom="0.3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2018-07-16T07:05:32Z</cp:lastPrinted>
  <dcterms:created xsi:type="dcterms:W3CDTF">2002-03-11T10:22:12Z</dcterms:created>
  <dcterms:modified xsi:type="dcterms:W3CDTF">2018-07-17T07:12:14Z</dcterms:modified>
  <cp:category/>
  <cp:version/>
  <cp:contentType/>
  <cp:contentStatus/>
</cp:coreProperties>
</file>