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1"/>
  </bookViews>
  <sheets>
    <sheet name="отрасли" sheetId="1" r:id="rId1"/>
    <sheet name="КОСГУ" sheetId="2" r:id="rId2"/>
  </sheets>
  <definedNames>
    <definedName name="_xlnm._FilterDatabase" localSheetId="1" hidden="1">'КОСГУ'!$A$7:$IV$24</definedName>
    <definedName name="_xlnm._FilterDatabase" localSheetId="0" hidden="1">'отрасли'!$A$7:$M$35</definedName>
    <definedName name="APPT" localSheetId="0">'отрасли'!#REF!</definedName>
    <definedName name="FIO" localSheetId="0">'отрасли'!#REF!</definedName>
    <definedName name="SIGN" localSheetId="0">'отрасли'!#REF!</definedName>
    <definedName name="_xlnm.Print_Titles" localSheetId="0">'отрасли'!$6:$7</definedName>
    <definedName name="_xlnm.Print_Area" localSheetId="0">'отрасли'!$B$1:$K$35</definedName>
  </definedNames>
  <calcPr fullCalcOnLoad="1"/>
</workbook>
</file>

<file path=xl/sharedStrings.xml><?xml version="1.0" encoding="utf-8"?>
<sst xmlns="http://schemas.openxmlformats.org/spreadsheetml/2006/main" count="159" uniqueCount="113">
  <si>
    <t>тыс. руб.</t>
  </si>
  <si>
    <t/>
  </si>
  <si>
    <t>Бюджет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</si>
  <si>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</si>
  <si>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</si>
  <si>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</si>
  <si>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</si>
  <si>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</si>
  <si>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</si>
  <si>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</si>
  <si>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</si>
  <si>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</si>
  <si>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</si>
  <si>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</si>
  <si>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</si>
  <si>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</si>
  <si>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</si>
  <si>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</si>
  <si>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</si>
  <si>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</si>
  <si>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</si>
  <si>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</si>
  <si>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</si>
  <si>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</si>
  <si>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</si>
  <si>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</si>
  <si>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</si>
  <si>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</si>
  <si>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</si>
  <si>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</si>
  <si>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</si>
  <si>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</si>
  <si>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</si>
  <si>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</si>
  <si>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</si>
  <si>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</si>
  <si>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</si>
  <si>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</si>
  <si>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</si>
  <si>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</si>
  <si>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</si>
  <si>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</si>
  <si>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</si>
  <si>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</si>
  <si>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</si>
  <si>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</si>
  <si>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</si>
  <si>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Бюджет Гостицкого поселения 2013</t>
  </si>
  <si>
    <t>к аналогич. периоду прош. года</t>
  </si>
  <si>
    <t>% исполнения</t>
  </si>
  <si>
    <t>тыс.руб.</t>
  </si>
  <si>
    <t>Приложение 2</t>
  </si>
  <si>
    <t>структура расходов, %</t>
  </si>
  <si>
    <t>Сведения об исполнении расходной части бюджета по отраслям</t>
  </si>
  <si>
    <t>КОСГУ</t>
  </si>
  <si>
    <t>Наименование КОСГУ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</si>
  <si>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</si>
  <si>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</si>
  <si>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</si>
  <si>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</si>
  <si>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</si>
  <si>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</si>
  <si>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</si>
  <si>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</si>
  <si>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</si>
  <si>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</si>
  <si>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</si>
  <si>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</si>
  <si>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</si>
  <si>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</si>
  <si>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</si>
  <si>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</si>
  <si>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</si>
  <si>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</si>
  <si>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251</t>
  </si>
  <si>
    <t>Перечисления другим бюджетам бюджетной системы Российской Федерации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</si>
  <si>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</si>
  <si>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</si>
  <si>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</si>
  <si>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</si>
  <si>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</si>
  <si>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</si>
  <si>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Приложение 3</t>
  </si>
  <si>
    <t>Сведения об исполнении расходной части бюджета по экономической классификации</t>
  </si>
  <si>
    <t>224</t>
  </si>
  <si>
    <t>Арендная плата за пользование имуществом</t>
  </si>
  <si>
    <t>Исполнение 1 кв. 2016 г.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</si>
  <si>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</si>
  <si>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</si>
  <si>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</si>
  <si>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</si>
  <si>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</si>
  <si>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</si>
  <si>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</si>
  <si>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</si>
  <si>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</si>
  <si>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</si>
  <si>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262</t>
  </si>
  <si>
    <t>Пособия по социальной помощи населению</t>
  </si>
  <si>
    <t>263</t>
  </si>
  <si>
    <t>Пенсии, пособия, выплачиваемые организациями сектора государственного управления</t>
  </si>
  <si>
    <t>МО Гостицкое сельское поселение на 01 апреля 2017 г.</t>
  </si>
  <si>
    <t>План 2017 г.</t>
  </si>
  <si>
    <t>План 1 кв. 2017 г.</t>
  </si>
  <si>
    <t>Исполнение 1 кв. 2017 г.</t>
  </si>
  <si>
    <t>к плану  2017 г.</t>
  </si>
  <si>
    <t>к плану 1 кв. 2017 г.</t>
  </si>
  <si>
    <t>остаток ассигнований</t>
  </si>
  <si>
    <t>Структура остатка</t>
  </si>
  <si>
    <t>0310</t>
  </si>
  <si>
    <t>Обеспечение пожарной безопасности</t>
  </si>
  <si>
    <t>План 2017г.</t>
  </si>
  <si>
    <t>Исполнение 1 кв. 2016г.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</si>
</sst>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.5"/>
      <color indexed="10"/>
      <name val="MS Sans Serif"/>
      <family val="2"/>
    </font>
    <font>
      <b/>
      <sz val="8.5"/>
      <color indexed="10"/>
      <name val="MS Sans Serif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sz val="8"/>
      <color indexed="10"/>
      <name val="Arial Cyr"/>
      <family val="0"/>
    </font>
    <font>
      <b/>
      <sz val="8.5"/>
      <name val="MS Sans Serif"/>
      <family val="2"/>
    </font>
    <font>
      <b/>
      <sz val="8"/>
      <name val="Arial Narrow"/>
      <family val="2"/>
    </font>
    <font>
      <b/>
      <sz val="8"/>
      <name val="Arial Cyr"/>
      <family val="0"/>
    </font>
    <font>
      <sz val="8"/>
      <name val="Arial Narrow"/>
      <family val="2"/>
    </font>
    <font>
      <sz val="8"/>
      <name val="Arial Cyr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173" fontId="5" fillId="0" borderId="10" xfId="0" applyNumberFormat="1" applyFont="1" applyBorder="1" applyAlignment="1">
      <alignment horizontal="right"/>
    </xf>
    <xf numFmtId="173" fontId="5" fillId="0" borderId="10" xfId="0" applyNumberFormat="1" applyFont="1" applyBorder="1" applyAlignment="1">
      <alignment horizontal="right" vertical="center" wrapText="1"/>
    </xf>
    <xf numFmtId="173" fontId="6" fillId="0" borderId="11" xfId="0" applyNumberFormat="1" applyFont="1" applyBorder="1" applyAlignment="1">
      <alignment horizontal="right" vertical="center" wrapText="1"/>
    </xf>
    <xf numFmtId="173" fontId="6" fillId="0" borderId="12" xfId="0" applyNumberFormat="1" applyFont="1" applyBorder="1" applyAlignment="1">
      <alignment horizontal="right" vertical="center" wrapText="1"/>
    </xf>
    <xf numFmtId="173" fontId="6" fillId="0" borderId="13" xfId="0" applyNumberFormat="1" applyFont="1" applyBorder="1" applyAlignment="1">
      <alignment horizontal="right" vertical="center" wrapText="1"/>
    </xf>
    <xf numFmtId="173" fontId="6" fillId="0" borderId="10" xfId="0" applyNumberFormat="1" applyFont="1" applyBorder="1" applyAlignment="1">
      <alignment horizontal="right" vertical="center" wrapText="1"/>
    </xf>
    <xf numFmtId="0" fontId="25" fillId="0" borderId="0" xfId="0" applyFont="1" applyAlignment="1">
      <alignment/>
    </xf>
    <xf numFmtId="0" fontId="25" fillId="0" borderId="14" xfId="0" applyFont="1" applyBorder="1" applyAlignment="1">
      <alignment/>
    </xf>
    <xf numFmtId="49" fontId="26" fillId="0" borderId="15" xfId="0" applyNumberFormat="1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left" vertical="center" wrapText="1"/>
    </xf>
    <xf numFmtId="173" fontId="27" fillId="0" borderId="10" xfId="0" applyNumberFormat="1" applyFont="1" applyBorder="1" applyAlignment="1">
      <alignment horizontal="right"/>
    </xf>
    <xf numFmtId="49" fontId="28" fillId="0" borderId="11" xfId="0" applyNumberFormat="1" applyFont="1" applyBorder="1" applyAlignment="1">
      <alignment horizontal="left" vertical="center" wrapText="1"/>
    </xf>
    <xf numFmtId="49" fontId="28" fillId="0" borderId="17" xfId="0" applyNumberFormat="1" applyFont="1" applyBorder="1" applyAlignment="1">
      <alignment horizontal="left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173" fontId="32" fillId="0" borderId="10" xfId="0" applyNumberFormat="1" applyFont="1" applyBorder="1" applyAlignment="1">
      <alignment horizontal="right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left" vertical="center" wrapText="1"/>
    </xf>
    <xf numFmtId="173" fontId="34" fillId="0" borderId="11" xfId="0" applyNumberFormat="1" applyFont="1" applyBorder="1" applyAlignment="1">
      <alignment horizontal="right" vertical="center" wrapText="1"/>
    </xf>
    <xf numFmtId="49" fontId="34" fillId="0" borderId="11" xfId="0" applyNumberFormat="1" applyFont="1" applyBorder="1" applyAlignment="1">
      <alignment horizontal="center" vertical="center" wrapText="1"/>
    </xf>
    <xf numFmtId="49" fontId="34" fillId="0" borderId="11" xfId="0" applyNumberFormat="1" applyFont="1" applyBorder="1" applyAlignment="1">
      <alignment horizontal="left" vertical="center" wrapText="1"/>
    </xf>
    <xf numFmtId="49" fontId="32" fillId="0" borderId="16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left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173" fontId="28" fillId="0" borderId="10" xfId="0" applyNumberFormat="1" applyFont="1" applyBorder="1" applyAlignment="1">
      <alignment horizontal="right"/>
    </xf>
    <xf numFmtId="173" fontId="27" fillId="0" borderId="10" xfId="0" applyNumberFormat="1" applyFont="1" applyBorder="1" applyAlignment="1">
      <alignment horizontal="right"/>
    </xf>
    <xf numFmtId="173" fontId="32" fillId="0" borderId="10" xfId="0" applyFont="1" applyBorder="1" applyAlignment="1" applyProtection="1">
      <alignment horizontal="right" vertical="center" wrapText="1"/>
      <protection/>
    </xf>
    <xf numFmtId="173" fontId="34" fillId="0" borderId="11" xfId="0" applyFont="1" applyBorder="1" applyAlignment="1" applyProtection="1">
      <alignment horizontal="right" vertical="center" wrapText="1"/>
      <protection/>
    </xf>
    <xf numFmtId="49" fontId="34" fillId="0" borderId="11" xfId="0" applyFont="1" applyBorder="1" applyAlignment="1" applyProtection="1">
      <alignment horizontal="center" vertical="center" wrapText="1"/>
      <protection/>
    </xf>
    <xf numFmtId="49" fontId="34" fillId="0" borderId="11" xfId="0" applyFont="1" applyBorder="1" applyAlignment="1" applyProtection="1">
      <alignment horizontal="left" vertical="center" wrapText="1"/>
      <protection/>
    </xf>
    <xf numFmtId="173" fontId="38" fillId="0" borderId="11" xfId="0" applyNumberFormat="1" applyFont="1" applyBorder="1" applyAlignment="1">
      <alignment horizontal="right" vertical="center" wrapText="1"/>
    </xf>
    <xf numFmtId="173" fontId="39" fillId="0" borderId="10" xfId="0" applyNumberFormat="1" applyFont="1" applyBorder="1" applyAlignment="1">
      <alignment horizontal="right" vertical="center" wrapText="1"/>
    </xf>
    <xf numFmtId="173" fontId="38" fillId="0" borderId="13" xfId="0" applyNumberFormat="1" applyFont="1" applyBorder="1" applyAlignment="1">
      <alignment horizontal="right" vertical="center" wrapText="1"/>
    </xf>
    <xf numFmtId="173" fontId="38" fillId="0" borderId="12" xfId="0" applyNumberFormat="1" applyFont="1" applyBorder="1" applyAlignment="1">
      <alignment horizontal="right" vertical="center" wrapText="1"/>
    </xf>
    <xf numFmtId="0" fontId="35" fillId="0" borderId="0" xfId="0" applyFont="1" applyAlignment="1">
      <alignment horizontal="right"/>
    </xf>
    <xf numFmtId="0" fontId="35" fillId="0" borderId="14" xfId="0" applyFont="1" applyBorder="1" applyAlignment="1">
      <alignment/>
    </xf>
    <xf numFmtId="49" fontId="30" fillId="0" borderId="18" xfId="0" applyNumberFormat="1" applyFont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173" fontId="31" fillId="0" borderId="10" xfId="0" applyNumberFormat="1" applyFont="1" applyBorder="1" applyAlignment="1">
      <alignment horizontal="right"/>
    </xf>
    <xf numFmtId="173" fontId="31" fillId="0" borderId="10" xfId="0" applyNumberFormat="1" applyFont="1" applyBorder="1" applyAlignment="1">
      <alignment horizontal="right" vertical="center" wrapText="1"/>
    </xf>
    <xf numFmtId="173" fontId="33" fillId="0" borderId="11" xfId="0" applyNumberFormat="1" applyFont="1" applyBorder="1" applyAlignment="1">
      <alignment horizontal="right" vertical="center" wrapText="1"/>
    </xf>
    <xf numFmtId="173" fontId="33" fillId="0" borderId="10" xfId="0" applyNumberFormat="1" applyFont="1" applyBorder="1" applyAlignment="1">
      <alignment horizontal="right" vertical="center" wrapText="1"/>
    </xf>
    <xf numFmtId="173" fontId="33" fillId="0" borderId="13" xfId="0" applyNumberFormat="1" applyFont="1" applyBorder="1" applyAlignment="1">
      <alignment horizontal="right" vertical="center" wrapText="1"/>
    </xf>
    <xf numFmtId="173" fontId="33" fillId="0" borderId="12" xfId="0" applyNumberFormat="1" applyFont="1" applyBorder="1" applyAlignment="1">
      <alignment horizontal="right" vertical="center" wrapText="1"/>
    </xf>
    <xf numFmtId="0" fontId="35" fillId="0" borderId="20" xfId="0" applyFont="1" applyBorder="1" applyAlignment="1">
      <alignment/>
    </xf>
    <xf numFmtId="49" fontId="30" fillId="0" borderId="2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0" fillId="0" borderId="22" xfId="0" applyFont="1" applyBorder="1" applyAlignment="1">
      <alignment horizontal="center" wrapText="1"/>
    </xf>
    <xf numFmtId="0" fontId="40" fillId="0" borderId="23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0" fillId="0" borderId="19" xfId="0" applyFont="1" applyBorder="1" applyAlignment="1">
      <alignment horizontal="center" wrapText="1"/>
    </xf>
    <xf numFmtId="0" fontId="30" fillId="0" borderId="24" xfId="0" applyFont="1" applyBorder="1" applyAlignment="1">
      <alignment horizontal="center" wrapText="1"/>
    </xf>
    <xf numFmtId="0" fontId="30" fillId="0" borderId="2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36"/>
  <sheetViews>
    <sheetView showGridLines="0" view="pageLayout" zoomScaleSheetLayoutView="100" workbookViewId="0" topLeftCell="B1">
      <selection activeCell="C34" sqref="C34"/>
    </sheetView>
  </sheetViews>
  <sheetFormatPr defaultColWidth="9.140625" defaultRowHeight="12.75" customHeight="1" outlineLevelRow="2"/>
  <cols>
    <col min="1" max="1" width="30.7109375" style="1" hidden="1" customWidth="1"/>
    <col min="2" max="2" width="6.7109375" style="1" customWidth="1"/>
    <col min="3" max="3" width="41.57421875" style="1" customWidth="1"/>
    <col min="4" max="4" width="11.421875" style="1" customWidth="1"/>
    <col min="5" max="5" width="12.28125" style="1" customWidth="1"/>
    <col min="6" max="6" width="10.140625" style="1" customWidth="1"/>
    <col min="7" max="7" width="11.421875" style="1" customWidth="1"/>
    <col min="8" max="8" width="11.00390625" style="1" customWidth="1"/>
    <col min="9" max="9" width="13.8515625" style="1" customWidth="1"/>
    <col min="10" max="10" width="12.57421875" style="1" customWidth="1"/>
    <col min="11" max="11" width="11.57421875" style="1" customWidth="1"/>
    <col min="12" max="13" width="0" style="1" hidden="1" customWidth="1"/>
    <col min="14" max="14" width="9.140625" style="1" customWidth="1"/>
    <col min="15" max="15" width="13.57421875" style="1" customWidth="1"/>
    <col min="16" max="16384" width="9.140625" style="1" customWidth="1"/>
  </cols>
  <sheetData>
    <row r="1" spans="1:11" s="29" customFormat="1" ht="10.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 t="s">
        <v>51</v>
      </c>
    </row>
    <row r="2" spans="1:11" s="32" customFormat="1" ht="0.7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32" customFormat="1" ht="12.75" customHeight="1">
      <c r="A3" s="30"/>
      <c r="B3" s="61" t="s">
        <v>53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s="33" customFormat="1" ht="15.75" customHeight="1">
      <c r="A4" s="28"/>
      <c r="B4" s="63" t="s">
        <v>101</v>
      </c>
      <c r="C4" s="63"/>
      <c r="D4" s="63"/>
      <c r="E4" s="63"/>
      <c r="F4" s="63"/>
      <c r="G4" s="63"/>
      <c r="H4" s="63"/>
      <c r="I4" s="63"/>
      <c r="J4" s="63"/>
      <c r="K4" s="63"/>
    </row>
    <row r="5" spans="1:11" ht="10.5" customHeight="1">
      <c r="A5" s="8"/>
      <c r="B5" s="8"/>
      <c r="C5" s="8"/>
      <c r="D5" s="8"/>
      <c r="E5" s="28"/>
      <c r="F5" s="28"/>
      <c r="G5" s="28"/>
      <c r="H5" s="28"/>
      <c r="I5" s="28"/>
      <c r="J5" s="28"/>
      <c r="K5" s="45" t="s">
        <v>50</v>
      </c>
    </row>
    <row r="6" spans="1:11" ht="12.75">
      <c r="A6" s="9" t="s">
        <v>0</v>
      </c>
      <c r="B6" s="9"/>
      <c r="C6" s="9"/>
      <c r="D6" s="9"/>
      <c r="E6" s="46"/>
      <c r="F6" s="46"/>
      <c r="G6" s="46"/>
      <c r="H6" s="59" t="s">
        <v>49</v>
      </c>
      <c r="I6" s="60"/>
      <c r="J6" s="60"/>
      <c r="K6" s="46"/>
    </row>
    <row r="7" spans="1:15" ht="36.75" customHeight="1">
      <c r="A7" s="10" t="s">
        <v>2</v>
      </c>
      <c r="B7" s="16" t="s">
        <v>3</v>
      </c>
      <c r="C7" s="16" t="s">
        <v>4</v>
      </c>
      <c r="D7" s="16" t="s">
        <v>86</v>
      </c>
      <c r="E7" s="16" t="s">
        <v>102</v>
      </c>
      <c r="F7" s="16" t="s">
        <v>103</v>
      </c>
      <c r="G7" s="16" t="s">
        <v>104</v>
      </c>
      <c r="H7" s="47" t="s">
        <v>105</v>
      </c>
      <c r="I7" s="47" t="s">
        <v>106</v>
      </c>
      <c r="J7" s="48" t="s">
        <v>48</v>
      </c>
      <c r="K7" s="49" t="s">
        <v>52</v>
      </c>
      <c r="N7" s="34" t="s">
        <v>107</v>
      </c>
      <c r="O7" s="34" t="s">
        <v>108</v>
      </c>
    </row>
    <row r="8" spans="1:15" ht="18.75" customHeight="1">
      <c r="A8" s="11" t="s">
        <v>47</v>
      </c>
      <c r="B8" s="17" t="s">
        <v>1</v>
      </c>
      <c r="C8" s="18" t="s">
        <v>1</v>
      </c>
      <c r="D8" s="19">
        <f>D9+D15+D17+D20+D23+D27+D29+D31+D34</f>
        <v>1213.5</v>
      </c>
      <c r="E8" s="19">
        <f>E9+E15+E17+E20+E23+E27+E29+E31+E34</f>
        <v>18213.7</v>
      </c>
      <c r="F8" s="19">
        <f>F9+F15+F17+F20+F23+F27+F29+F31+F34</f>
        <v>7463.499999999999</v>
      </c>
      <c r="G8" s="19">
        <f>G9+G15+G17+G20+G23+G27+G29+G31+G34</f>
        <v>6262.899999999999</v>
      </c>
      <c r="H8" s="50">
        <f>G8/E8*100</f>
        <v>34.38565475438817</v>
      </c>
      <c r="I8" s="50">
        <f>G8/F8*100</f>
        <v>83.91371340523882</v>
      </c>
      <c r="J8" s="50">
        <f>G8/D8*100</f>
        <v>516.1021837659662</v>
      </c>
      <c r="K8" s="50">
        <f>G8/$G$8*100</f>
        <v>100</v>
      </c>
      <c r="L8" s="2">
        <f>F8-G8</f>
        <v>1200.6000000000004</v>
      </c>
      <c r="M8" s="2">
        <v>100</v>
      </c>
      <c r="N8" s="12">
        <f>F8-G8</f>
        <v>1200.6000000000004</v>
      </c>
      <c r="O8" s="12">
        <f>N8/$N$8*100</f>
        <v>100</v>
      </c>
    </row>
    <row r="9" spans="1:15" ht="13.5" outlineLevel="1">
      <c r="A9" s="11" t="s">
        <v>47</v>
      </c>
      <c r="B9" s="17" t="s">
        <v>5</v>
      </c>
      <c r="C9" s="18" t="s">
        <v>6</v>
      </c>
      <c r="D9" s="19">
        <v>726.8</v>
      </c>
      <c r="E9" s="37">
        <v>5372.8</v>
      </c>
      <c r="F9" s="37">
        <v>1396.1</v>
      </c>
      <c r="G9" s="37">
        <v>894</v>
      </c>
      <c r="H9" s="51">
        <f aca="true" t="shared" si="0" ref="H9:H35">G9/E9*100</f>
        <v>16.63936867182847</v>
      </c>
      <c r="I9" s="51">
        <f aca="true" t="shared" si="1" ref="I9:I35">G9/F9*100</f>
        <v>64.0355275410071</v>
      </c>
      <c r="J9" s="51">
        <f aca="true" t="shared" si="2" ref="J9:J35">G9/D9*100</f>
        <v>123.00495321959275</v>
      </c>
      <c r="K9" s="51">
        <f aca="true" t="shared" si="3" ref="K9:K35">G9/$G$8*100</f>
        <v>14.274537354899492</v>
      </c>
      <c r="L9" s="3">
        <f aca="true" t="shared" si="4" ref="L9:L35">F9-G9</f>
        <v>502.0999999999999</v>
      </c>
      <c r="M9" s="3">
        <f>L9/$L$8*100</f>
        <v>41.82075628852239</v>
      </c>
      <c r="N9" s="12">
        <f aca="true" t="shared" si="5" ref="N9:N35">F9-G9</f>
        <v>502.0999999999999</v>
      </c>
      <c r="O9" s="12">
        <f aca="true" t="shared" si="6" ref="O9:O35">N9/$N$8*100</f>
        <v>41.82075628852239</v>
      </c>
    </row>
    <row r="10" spans="1:15" ht="35.25" customHeight="1" outlineLevel="2">
      <c r="A10" s="13" t="s">
        <v>47</v>
      </c>
      <c r="B10" s="20" t="s">
        <v>7</v>
      </c>
      <c r="C10" s="21" t="s">
        <v>8</v>
      </c>
      <c r="D10" s="22">
        <v>49.6</v>
      </c>
      <c r="E10" s="38">
        <v>163.4</v>
      </c>
      <c r="F10" s="38">
        <v>42.5</v>
      </c>
      <c r="G10" s="38">
        <v>13.6</v>
      </c>
      <c r="H10" s="52">
        <f t="shared" si="0"/>
        <v>8.32313341493268</v>
      </c>
      <c r="I10" s="52">
        <f t="shared" si="1"/>
        <v>32</v>
      </c>
      <c r="J10" s="52">
        <f t="shared" si="2"/>
        <v>27.419354838709676</v>
      </c>
      <c r="K10" s="52">
        <f t="shared" si="3"/>
        <v>0.21715179868750903</v>
      </c>
      <c r="L10" s="4">
        <f t="shared" si="4"/>
        <v>28.9</v>
      </c>
      <c r="M10" s="4">
        <f aca="true" t="shared" si="7" ref="M10:M35">L10/$L$8*100</f>
        <v>2.407129768449108</v>
      </c>
      <c r="N10" s="35">
        <f t="shared" si="5"/>
        <v>28.9</v>
      </c>
      <c r="O10" s="35">
        <f t="shared" si="6"/>
        <v>2.407129768449108</v>
      </c>
    </row>
    <row r="11" spans="1:15" ht="33.75" customHeight="1" outlineLevel="2">
      <c r="A11" s="13" t="s">
        <v>47</v>
      </c>
      <c r="B11" s="20" t="s">
        <v>9</v>
      </c>
      <c r="C11" s="21" t="s">
        <v>10</v>
      </c>
      <c r="D11" s="22">
        <v>596.1</v>
      </c>
      <c r="E11" s="38">
        <v>4867.4</v>
      </c>
      <c r="F11" s="38">
        <v>1258.9</v>
      </c>
      <c r="G11" s="38">
        <v>810.5</v>
      </c>
      <c r="H11" s="52">
        <f t="shared" si="0"/>
        <v>16.65160044376875</v>
      </c>
      <c r="I11" s="52">
        <f t="shared" si="1"/>
        <v>64.38160298673445</v>
      </c>
      <c r="J11" s="52">
        <f t="shared" si="2"/>
        <v>135.96711961080354</v>
      </c>
      <c r="K11" s="52">
        <f t="shared" si="3"/>
        <v>12.94128917913427</v>
      </c>
      <c r="L11" s="4">
        <f t="shared" si="4"/>
        <v>448.4000000000001</v>
      </c>
      <c r="M11" s="4">
        <f t="shared" si="7"/>
        <v>37.3479926703315</v>
      </c>
      <c r="N11" s="35">
        <f t="shared" si="5"/>
        <v>448.4000000000001</v>
      </c>
      <c r="O11" s="35">
        <f t="shared" si="6"/>
        <v>37.3479926703315</v>
      </c>
    </row>
    <row r="12" spans="1:15" ht="34.5" customHeight="1" outlineLevel="2">
      <c r="A12" s="13" t="s">
        <v>47</v>
      </c>
      <c r="B12" s="20" t="s">
        <v>11</v>
      </c>
      <c r="C12" s="21" t="s">
        <v>12</v>
      </c>
      <c r="D12" s="22">
        <v>76</v>
      </c>
      <c r="E12" s="38">
        <v>302.1</v>
      </c>
      <c r="F12" s="38">
        <v>86</v>
      </c>
      <c r="G12" s="38">
        <v>69.9</v>
      </c>
      <c r="H12" s="52">
        <f t="shared" si="0"/>
        <v>23.13803376365442</v>
      </c>
      <c r="I12" s="52">
        <f t="shared" si="1"/>
        <v>81.27906976744187</v>
      </c>
      <c r="J12" s="52">
        <f t="shared" si="2"/>
        <v>91.97368421052632</v>
      </c>
      <c r="K12" s="52">
        <f t="shared" si="3"/>
        <v>1.116096377077712</v>
      </c>
      <c r="L12" s="4">
        <f t="shared" si="4"/>
        <v>16.099999999999994</v>
      </c>
      <c r="M12" s="4">
        <f t="shared" si="7"/>
        <v>1.3409961685823746</v>
      </c>
      <c r="N12" s="35">
        <f t="shared" si="5"/>
        <v>16.099999999999994</v>
      </c>
      <c r="O12" s="35">
        <f t="shared" si="6"/>
        <v>1.3409961685823746</v>
      </c>
    </row>
    <row r="13" spans="1:15" ht="13.5" outlineLevel="2">
      <c r="A13" s="13" t="s">
        <v>47</v>
      </c>
      <c r="B13" s="20" t="s">
        <v>13</v>
      </c>
      <c r="C13" s="21" t="s">
        <v>14</v>
      </c>
      <c r="D13" s="22">
        <v>0</v>
      </c>
      <c r="E13" s="38">
        <v>5</v>
      </c>
      <c r="F13" s="38">
        <v>0</v>
      </c>
      <c r="G13" s="38">
        <v>0</v>
      </c>
      <c r="H13" s="52">
        <f t="shared" si="0"/>
        <v>0</v>
      </c>
      <c r="I13" s="41" t="e">
        <f t="shared" si="1"/>
        <v>#DIV/0!</v>
      </c>
      <c r="J13" s="41" t="e">
        <f t="shared" si="2"/>
        <v>#DIV/0!</v>
      </c>
      <c r="K13" s="52">
        <f t="shared" si="3"/>
        <v>0</v>
      </c>
      <c r="L13" s="4">
        <f t="shared" si="4"/>
        <v>0</v>
      </c>
      <c r="M13" s="4">
        <f t="shared" si="7"/>
        <v>0</v>
      </c>
      <c r="N13" s="35">
        <f t="shared" si="5"/>
        <v>0</v>
      </c>
      <c r="O13" s="35">
        <f t="shared" si="6"/>
        <v>0</v>
      </c>
    </row>
    <row r="14" spans="1:15" ht="13.5" outlineLevel="2">
      <c r="A14" s="13" t="s">
        <v>47</v>
      </c>
      <c r="B14" s="20" t="s">
        <v>15</v>
      </c>
      <c r="C14" s="21" t="s">
        <v>16</v>
      </c>
      <c r="D14" s="22">
        <v>5.1</v>
      </c>
      <c r="E14" s="38">
        <v>34.9</v>
      </c>
      <c r="F14" s="38">
        <v>8.7</v>
      </c>
      <c r="G14" s="38">
        <v>0</v>
      </c>
      <c r="H14" s="52">
        <f t="shared" si="0"/>
        <v>0</v>
      </c>
      <c r="I14" s="52">
        <f t="shared" si="1"/>
        <v>0</v>
      </c>
      <c r="J14" s="52">
        <f t="shared" si="2"/>
        <v>0</v>
      </c>
      <c r="K14" s="52">
        <f t="shared" si="3"/>
        <v>0</v>
      </c>
      <c r="L14" s="4">
        <f t="shared" si="4"/>
        <v>8.7</v>
      </c>
      <c r="M14" s="4">
        <f t="shared" si="7"/>
        <v>0.7246376811594201</v>
      </c>
      <c r="N14" s="35">
        <f t="shared" si="5"/>
        <v>8.7</v>
      </c>
      <c r="O14" s="35">
        <f t="shared" si="6"/>
        <v>0.7246376811594201</v>
      </c>
    </row>
    <row r="15" spans="1:15" ht="13.5" outlineLevel="1">
      <c r="A15" s="11" t="s">
        <v>47</v>
      </c>
      <c r="B15" s="17" t="s">
        <v>17</v>
      </c>
      <c r="C15" s="18" t="s">
        <v>18</v>
      </c>
      <c r="D15" s="19">
        <v>0</v>
      </c>
      <c r="E15" s="37">
        <v>125.4</v>
      </c>
      <c r="F15" s="37">
        <v>20.9</v>
      </c>
      <c r="G15" s="37">
        <v>20.9</v>
      </c>
      <c r="H15" s="51">
        <f t="shared" si="0"/>
        <v>16.666666666666664</v>
      </c>
      <c r="I15" s="51">
        <f t="shared" si="1"/>
        <v>100</v>
      </c>
      <c r="J15" s="42" t="e">
        <f t="shared" si="2"/>
        <v>#DIV/0!</v>
      </c>
      <c r="K15" s="51">
        <f t="shared" si="3"/>
        <v>0.3337112200418337</v>
      </c>
      <c r="L15" s="3">
        <f t="shared" si="4"/>
        <v>0</v>
      </c>
      <c r="M15" s="3">
        <f t="shared" si="7"/>
        <v>0</v>
      </c>
      <c r="N15" s="12">
        <f t="shared" si="5"/>
        <v>0</v>
      </c>
      <c r="O15" s="12">
        <f t="shared" si="6"/>
        <v>0</v>
      </c>
    </row>
    <row r="16" spans="1:15" ht="13.5" outlineLevel="2">
      <c r="A16" s="13" t="s">
        <v>47</v>
      </c>
      <c r="B16" s="20" t="s">
        <v>19</v>
      </c>
      <c r="C16" s="21" t="s">
        <v>20</v>
      </c>
      <c r="D16" s="22">
        <v>0</v>
      </c>
      <c r="E16" s="38">
        <v>125.4</v>
      </c>
      <c r="F16" s="38">
        <v>20.9</v>
      </c>
      <c r="G16" s="38">
        <v>20.9</v>
      </c>
      <c r="H16" s="52">
        <f t="shared" si="0"/>
        <v>16.666666666666664</v>
      </c>
      <c r="I16" s="52">
        <f t="shared" si="1"/>
        <v>100</v>
      </c>
      <c r="J16" s="41" t="e">
        <f t="shared" si="2"/>
        <v>#DIV/0!</v>
      </c>
      <c r="K16" s="52">
        <f t="shared" si="3"/>
        <v>0.3337112200418337</v>
      </c>
      <c r="L16" s="4">
        <f t="shared" si="4"/>
        <v>0</v>
      </c>
      <c r="M16" s="4">
        <f t="shared" si="7"/>
        <v>0</v>
      </c>
      <c r="N16" s="35">
        <f t="shared" si="5"/>
        <v>0</v>
      </c>
      <c r="O16" s="35">
        <f t="shared" si="6"/>
        <v>0</v>
      </c>
    </row>
    <row r="17" spans="1:15" ht="24" customHeight="1" outlineLevel="1">
      <c r="A17" s="11" t="s">
        <v>47</v>
      </c>
      <c r="B17" s="17" t="s">
        <v>21</v>
      </c>
      <c r="C17" s="18" t="s">
        <v>22</v>
      </c>
      <c r="D17" s="19">
        <v>0</v>
      </c>
      <c r="E17" s="37">
        <v>194.1</v>
      </c>
      <c r="F17" s="37">
        <v>31.6</v>
      </c>
      <c r="G17" s="37">
        <v>0</v>
      </c>
      <c r="H17" s="51">
        <f t="shared" si="0"/>
        <v>0</v>
      </c>
      <c r="I17" s="51">
        <f t="shared" si="1"/>
        <v>0</v>
      </c>
      <c r="J17" s="42" t="e">
        <f t="shared" si="2"/>
        <v>#DIV/0!</v>
      </c>
      <c r="K17" s="51">
        <f t="shared" si="3"/>
        <v>0</v>
      </c>
      <c r="L17" s="3">
        <f t="shared" si="4"/>
        <v>31.6</v>
      </c>
      <c r="M17" s="3">
        <f t="shared" si="7"/>
        <v>2.632017324670997</v>
      </c>
      <c r="N17" s="12">
        <f t="shared" si="5"/>
        <v>31.6</v>
      </c>
      <c r="O17" s="12">
        <f t="shared" si="6"/>
        <v>2.632017324670997</v>
      </c>
    </row>
    <row r="18" spans="1:15" ht="17.25" customHeight="1" outlineLevel="2">
      <c r="A18" s="13" t="s">
        <v>47</v>
      </c>
      <c r="B18" s="39" t="s">
        <v>109</v>
      </c>
      <c r="C18" s="40" t="s">
        <v>110</v>
      </c>
      <c r="D18" s="22">
        <v>0</v>
      </c>
      <c r="E18" s="38">
        <v>193.1</v>
      </c>
      <c r="F18" s="38">
        <v>31.6</v>
      </c>
      <c r="G18" s="38">
        <v>0</v>
      </c>
      <c r="H18" s="52">
        <f t="shared" si="0"/>
        <v>0</v>
      </c>
      <c r="I18" s="52">
        <f t="shared" si="1"/>
        <v>0</v>
      </c>
      <c r="J18" s="41" t="e">
        <f t="shared" si="2"/>
        <v>#DIV/0!</v>
      </c>
      <c r="K18" s="52">
        <f t="shared" si="3"/>
        <v>0</v>
      </c>
      <c r="L18" s="4">
        <f t="shared" si="4"/>
        <v>31.6</v>
      </c>
      <c r="M18" s="4">
        <f t="shared" si="7"/>
        <v>2.632017324670997</v>
      </c>
      <c r="N18" s="35">
        <f t="shared" si="5"/>
        <v>31.6</v>
      </c>
      <c r="O18" s="35">
        <f t="shared" si="6"/>
        <v>2.632017324670997</v>
      </c>
    </row>
    <row r="19" spans="1:15" ht="22.5" customHeight="1" outlineLevel="2">
      <c r="A19" s="14"/>
      <c r="B19" s="20" t="s">
        <v>87</v>
      </c>
      <c r="C19" s="21" t="s">
        <v>88</v>
      </c>
      <c r="D19" s="22">
        <v>0</v>
      </c>
      <c r="E19" s="38">
        <v>1</v>
      </c>
      <c r="F19" s="38">
        <v>0</v>
      </c>
      <c r="G19" s="38">
        <v>0</v>
      </c>
      <c r="H19" s="52">
        <f t="shared" si="0"/>
        <v>0</v>
      </c>
      <c r="I19" s="41" t="e">
        <f t="shared" si="1"/>
        <v>#DIV/0!</v>
      </c>
      <c r="J19" s="41" t="e">
        <f t="shared" si="2"/>
        <v>#DIV/0!</v>
      </c>
      <c r="K19" s="52">
        <f t="shared" si="3"/>
        <v>0</v>
      </c>
      <c r="L19" s="4">
        <f t="shared" si="4"/>
        <v>0</v>
      </c>
      <c r="M19" s="4">
        <f t="shared" si="7"/>
        <v>0</v>
      </c>
      <c r="N19" s="35">
        <f t="shared" si="5"/>
        <v>0</v>
      </c>
      <c r="O19" s="35">
        <f t="shared" si="6"/>
        <v>0</v>
      </c>
    </row>
    <row r="20" spans="1:15" ht="13.5" outlineLevel="1">
      <c r="A20" s="11" t="s">
        <v>47</v>
      </c>
      <c r="B20" s="17" t="s">
        <v>23</v>
      </c>
      <c r="C20" s="18" t="s">
        <v>24</v>
      </c>
      <c r="D20" s="19">
        <v>46.6</v>
      </c>
      <c r="E20" s="37">
        <v>1395.5</v>
      </c>
      <c r="F20" s="37">
        <v>149.1</v>
      </c>
      <c r="G20" s="37">
        <v>116.7</v>
      </c>
      <c r="H20" s="51">
        <f t="shared" si="0"/>
        <v>8.362594052311</v>
      </c>
      <c r="I20" s="51">
        <f t="shared" si="1"/>
        <v>78.26961770623743</v>
      </c>
      <c r="J20" s="51">
        <f t="shared" si="2"/>
        <v>250.42918454935622</v>
      </c>
      <c r="K20" s="51">
        <f t="shared" si="3"/>
        <v>1.8633540372670812</v>
      </c>
      <c r="L20" s="3">
        <f t="shared" si="4"/>
        <v>32.39999999999999</v>
      </c>
      <c r="M20" s="3">
        <f t="shared" si="7"/>
        <v>2.698650674662667</v>
      </c>
      <c r="N20" s="12">
        <f t="shared" si="5"/>
        <v>32.39999999999999</v>
      </c>
      <c r="O20" s="12">
        <f t="shared" si="6"/>
        <v>2.698650674662667</v>
      </c>
    </row>
    <row r="21" spans="1:15" ht="13.5" outlineLevel="2">
      <c r="A21" s="13" t="s">
        <v>47</v>
      </c>
      <c r="B21" s="20" t="s">
        <v>25</v>
      </c>
      <c r="C21" s="21" t="s">
        <v>26</v>
      </c>
      <c r="D21" s="22">
        <v>46.6</v>
      </c>
      <c r="E21" s="38">
        <v>1248.2</v>
      </c>
      <c r="F21" s="38">
        <v>51.8</v>
      </c>
      <c r="G21" s="38">
        <v>19.5</v>
      </c>
      <c r="H21" s="52">
        <f t="shared" si="0"/>
        <v>1.5622496394808525</v>
      </c>
      <c r="I21" s="52">
        <f t="shared" si="1"/>
        <v>37.64478764478765</v>
      </c>
      <c r="J21" s="52">
        <f t="shared" si="2"/>
        <v>41.84549356223176</v>
      </c>
      <c r="K21" s="52">
        <f t="shared" si="3"/>
        <v>0.3113573584122372</v>
      </c>
      <c r="L21" s="4">
        <f t="shared" si="4"/>
        <v>32.3</v>
      </c>
      <c r="M21" s="4">
        <f t="shared" si="7"/>
        <v>2.6903215059137087</v>
      </c>
      <c r="N21" s="35">
        <f t="shared" si="5"/>
        <v>32.3</v>
      </c>
      <c r="O21" s="35">
        <f t="shared" si="6"/>
        <v>2.6903215059137087</v>
      </c>
    </row>
    <row r="22" spans="1:15" ht="13.5" outlineLevel="2">
      <c r="A22" s="14"/>
      <c r="B22" s="23" t="s">
        <v>89</v>
      </c>
      <c r="C22" s="24" t="s">
        <v>90</v>
      </c>
      <c r="D22" s="22">
        <v>0</v>
      </c>
      <c r="E22" s="38">
        <v>147.3</v>
      </c>
      <c r="F22" s="38">
        <v>97.3</v>
      </c>
      <c r="G22" s="38">
        <v>97.2</v>
      </c>
      <c r="H22" s="52">
        <f t="shared" si="0"/>
        <v>65.98778004073318</v>
      </c>
      <c r="I22" s="52">
        <f t="shared" si="1"/>
        <v>99.8972250770812</v>
      </c>
      <c r="J22" s="41" t="e">
        <f t="shared" si="2"/>
        <v>#DIV/0!</v>
      </c>
      <c r="K22" s="52">
        <f t="shared" si="3"/>
        <v>1.551996678854844</v>
      </c>
      <c r="L22" s="4">
        <f t="shared" si="4"/>
        <v>0.09999999999999432</v>
      </c>
      <c r="M22" s="4">
        <f t="shared" si="7"/>
        <v>0.008329168748958378</v>
      </c>
      <c r="N22" s="35">
        <f t="shared" si="5"/>
        <v>0.09999999999999432</v>
      </c>
      <c r="O22" s="35">
        <f t="shared" si="6"/>
        <v>0.008329168748958378</v>
      </c>
    </row>
    <row r="23" spans="1:15" ht="12" customHeight="1" outlineLevel="1">
      <c r="A23" s="11" t="s">
        <v>47</v>
      </c>
      <c r="B23" s="17" t="s">
        <v>27</v>
      </c>
      <c r="C23" s="18" t="s">
        <v>28</v>
      </c>
      <c r="D23" s="19">
        <v>150</v>
      </c>
      <c r="E23" s="37">
        <v>7444.7</v>
      </c>
      <c r="F23" s="37">
        <v>4814.2</v>
      </c>
      <c r="G23" s="37">
        <v>4554.2</v>
      </c>
      <c r="H23" s="51">
        <f t="shared" si="0"/>
        <v>61.17372090211829</v>
      </c>
      <c r="I23" s="51">
        <f t="shared" si="1"/>
        <v>94.59931037347846</v>
      </c>
      <c r="J23" s="51">
        <f t="shared" si="2"/>
        <v>3036.133333333333</v>
      </c>
      <c r="K23" s="51">
        <f t="shared" si="3"/>
        <v>72.71711188107747</v>
      </c>
      <c r="L23" s="3">
        <f t="shared" si="4"/>
        <v>260</v>
      </c>
      <c r="M23" s="3">
        <f t="shared" si="7"/>
        <v>21.655838747293014</v>
      </c>
      <c r="N23" s="12">
        <f t="shared" si="5"/>
        <v>260</v>
      </c>
      <c r="O23" s="12">
        <f t="shared" si="6"/>
        <v>21.655838747293014</v>
      </c>
    </row>
    <row r="24" spans="1:15" ht="13.5" outlineLevel="2">
      <c r="A24" s="13" t="s">
        <v>47</v>
      </c>
      <c r="B24" s="20" t="s">
        <v>29</v>
      </c>
      <c r="C24" s="21" t="s">
        <v>30</v>
      </c>
      <c r="D24" s="22">
        <v>17</v>
      </c>
      <c r="E24" s="38">
        <v>230.7</v>
      </c>
      <c r="F24" s="38">
        <v>62.8</v>
      </c>
      <c r="G24" s="38">
        <v>14.2</v>
      </c>
      <c r="H24" s="52">
        <f t="shared" si="0"/>
        <v>6.155179887299523</v>
      </c>
      <c r="I24" s="52">
        <f t="shared" si="1"/>
        <v>22.611464968152866</v>
      </c>
      <c r="J24" s="52">
        <f t="shared" si="2"/>
        <v>83.52941176470587</v>
      </c>
      <c r="K24" s="52">
        <f t="shared" si="3"/>
        <v>0.22673202510019325</v>
      </c>
      <c r="L24" s="4">
        <f t="shared" si="4"/>
        <v>48.599999999999994</v>
      </c>
      <c r="M24" s="4">
        <f t="shared" si="7"/>
        <v>4.047976011994002</v>
      </c>
      <c r="N24" s="35">
        <f t="shared" si="5"/>
        <v>48.599999999999994</v>
      </c>
      <c r="O24" s="35">
        <f t="shared" si="6"/>
        <v>4.047976011994002</v>
      </c>
    </row>
    <row r="25" spans="1:15" ht="13.5" outlineLevel="2">
      <c r="A25" s="13" t="s">
        <v>47</v>
      </c>
      <c r="B25" s="20" t="s">
        <v>31</v>
      </c>
      <c r="C25" s="21" t="s">
        <v>32</v>
      </c>
      <c r="D25" s="22">
        <v>0</v>
      </c>
      <c r="E25" s="38">
        <v>5082.9</v>
      </c>
      <c r="F25" s="38">
        <v>4452.5</v>
      </c>
      <c r="G25" s="38">
        <v>4343.9</v>
      </c>
      <c r="H25" s="52">
        <f t="shared" si="0"/>
        <v>85.46105569655118</v>
      </c>
      <c r="I25" s="52">
        <f t="shared" si="1"/>
        <v>97.56092083099381</v>
      </c>
      <c r="J25" s="41" t="e">
        <f t="shared" si="2"/>
        <v>#DIV/0!</v>
      </c>
      <c r="K25" s="52">
        <f t="shared" si="3"/>
        <v>69.35924252343165</v>
      </c>
      <c r="L25" s="4">
        <f t="shared" si="4"/>
        <v>108.60000000000036</v>
      </c>
      <c r="M25" s="4">
        <f t="shared" si="7"/>
        <v>9.045477261369344</v>
      </c>
      <c r="N25" s="35">
        <f t="shared" si="5"/>
        <v>108.60000000000036</v>
      </c>
      <c r="O25" s="35">
        <f t="shared" si="6"/>
        <v>9.045477261369344</v>
      </c>
    </row>
    <row r="26" spans="1:15" ht="13.5" outlineLevel="2">
      <c r="A26" s="13" t="s">
        <v>47</v>
      </c>
      <c r="B26" s="20" t="s">
        <v>33</v>
      </c>
      <c r="C26" s="21" t="s">
        <v>34</v>
      </c>
      <c r="D26" s="22">
        <v>133</v>
      </c>
      <c r="E26" s="38">
        <v>2131.1</v>
      </c>
      <c r="F26" s="38">
        <v>298.9</v>
      </c>
      <c r="G26" s="38">
        <v>196.1</v>
      </c>
      <c r="H26" s="52">
        <f t="shared" si="0"/>
        <v>9.20182065599925</v>
      </c>
      <c r="I26" s="52">
        <f t="shared" si="1"/>
        <v>65.60722649715625</v>
      </c>
      <c r="J26" s="52">
        <f t="shared" si="2"/>
        <v>147.4436090225564</v>
      </c>
      <c r="K26" s="52">
        <f t="shared" si="3"/>
        <v>3.1311373325456264</v>
      </c>
      <c r="L26" s="4">
        <f t="shared" si="4"/>
        <v>102.79999999999998</v>
      </c>
      <c r="M26" s="4">
        <f t="shared" si="7"/>
        <v>8.562385473929698</v>
      </c>
      <c r="N26" s="35">
        <f t="shared" si="5"/>
        <v>102.79999999999998</v>
      </c>
      <c r="O26" s="35">
        <f t="shared" si="6"/>
        <v>8.562385473929698</v>
      </c>
    </row>
    <row r="27" spans="1:15" ht="13.5" outlineLevel="1">
      <c r="A27" s="11" t="s">
        <v>47</v>
      </c>
      <c r="B27" s="17" t="s">
        <v>35</v>
      </c>
      <c r="C27" s="18" t="s">
        <v>36</v>
      </c>
      <c r="D27" s="19">
        <v>0</v>
      </c>
      <c r="E27" s="37">
        <v>96.5</v>
      </c>
      <c r="F27" s="37">
        <v>22.5</v>
      </c>
      <c r="G27" s="37">
        <v>2.2</v>
      </c>
      <c r="H27" s="51">
        <f t="shared" si="0"/>
        <v>2.2797927461139897</v>
      </c>
      <c r="I27" s="51">
        <f t="shared" si="1"/>
        <v>9.777777777777779</v>
      </c>
      <c r="J27" s="42" t="e">
        <f t="shared" si="2"/>
        <v>#DIV/0!</v>
      </c>
      <c r="K27" s="51">
        <f t="shared" si="3"/>
        <v>0.035127496846508816</v>
      </c>
      <c r="L27" s="3">
        <f t="shared" si="4"/>
        <v>20.3</v>
      </c>
      <c r="M27" s="3">
        <f t="shared" si="7"/>
        <v>1.6908212560386469</v>
      </c>
      <c r="N27" s="12">
        <f t="shared" si="5"/>
        <v>20.3</v>
      </c>
      <c r="O27" s="36">
        <f t="shared" si="6"/>
        <v>1.6908212560386469</v>
      </c>
    </row>
    <row r="28" spans="1:15" ht="13.5" outlineLevel="2">
      <c r="A28" s="13" t="s">
        <v>47</v>
      </c>
      <c r="B28" s="20" t="s">
        <v>37</v>
      </c>
      <c r="C28" s="21" t="s">
        <v>38</v>
      </c>
      <c r="D28" s="22">
        <v>0</v>
      </c>
      <c r="E28" s="38">
        <v>96.5</v>
      </c>
      <c r="F28" s="38">
        <v>22.5</v>
      </c>
      <c r="G28" s="38">
        <v>2.2</v>
      </c>
      <c r="H28" s="52">
        <f t="shared" si="0"/>
        <v>2.2797927461139897</v>
      </c>
      <c r="I28" s="52">
        <f t="shared" si="1"/>
        <v>9.777777777777779</v>
      </c>
      <c r="J28" s="41" t="e">
        <f t="shared" si="2"/>
        <v>#DIV/0!</v>
      </c>
      <c r="K28" s="52">
        <f t="shared" si="3"/>
        <v>0.035127496846508816</v>
      </c>
      <c r="L28" s="4">
        <f t="shared" si="4"/>
        <v>20.3</v>
      </c>
      <c r="M28" s="4">
        <f t="shared" si="7"/>
        <v>1.6908212560386469</v>
      </c>
      <c r="N28" s="35">
        <f t="shared" si="5"/>
        <v>20.3</v>
      </c>
      <c r="O28" s="35">
        <f t="shared" si="6"/>
        <v>1.6908212560386469</v>
      </c>
    </row>
    <row r="29" spans="1:15" ht="10.5" customHeight="1" outlineLevel="1">
      <c r="A29" s="11" t="s">
        <v>47</v>
      </c>
      <c r="B29" s="17" t="s">
        <v>39</v>
      </c>
      <c r="C29" s="18" t="s">
        <v>40</v>
      </c>
      <c r="D29" s="19">
        <v>290.1</v>
      </c>
      <c r="E29" s="37">
        <v>3222</v>
      </c>
      <c r="F29" s="37">
        <v>938.4</v>
      </c>
      <c r="G29" s="37">
        <v>585.2</v>
      </c>
      <c r="H29" s="51">
        <f t="shared" si="0"/>
        <v>18.162631905648666</v>
      </c>
      <c r="I29" s="51">
        <f t="shared" si="1"/>
        <v>62.36146632566071</v>
      </c>
      <c r="J29" s="51">
        <f t="shared" si="2"/>
        <v>201.72354360565322</v>
      </c>
      <c r="K29" s="51">
        <f t="shared" si="3"/>
        <v>9.343914161171345</v>
      </c>
      <c r="L29" s="3">
        <f t="shared" si="4"/>
        <v>353.19999999999993</v>
      </c>
      <c r="M29" s="3">
        <f t="shared" si="7"/>
        <v>29.41862402132266</v>
      </c>
      <c r="N29" s="12">
        <f t="shared" si="5"/>
        <v>353.19999999999993</v>
      </c>
      <c r="O29" s="12">
        <f t="shared" si="6"/>
        <v>29.41862402132266</v>
      </c>
    </row>
    <row r="30" spans="1:15" ht="13.5" outlineLevel="2">
      <c r="A30" s="13" t="s">
        <v>47</v>
      </c>
      <c r="B30" s="20" t="s">
        <v>41</v>
      </c>
      <c r="C30" s="21" t="s">
        <v>42</v>
      </c>
      <c r="D30" s="22">
        <v>290.1</v>
      </c>
      <c r="E30" s="38">
        <v>3222</v>
      </c>
      <c r="F30" s="38">
        <v>938.4</v>
      </c>
      <c r="G30" s="38">
        <v>585.2</v>
      </c>
      <c r="H30" s="53">
        <f t="shared" si="0"/>
        <v>18.162631905648666</v>
      </c>
      <c r="I30" s="53">
        <f t="shared" si="1"/>
        <v>62.36146632566071</v>
      </c>
      <c r="J30" s="53">
        <f t="shared" si="2"/>
        <v>201.72354360565322</v>
      </c>
      <c r="K30" s="53">
        <f t="shared" si="3"/>
        <v>9.343914161171345</v>
      </c>
      <c r="L30" s="7">
        <f t="shared" si="4"/>
        <v>353.19999999999993</v>
      </c>
      <c r="M30" s="7">
        <f t="shared" si="7"/>
        <v>29.41862402132266</v>
      </c>
      <c r="N30" s="35">
        <f t="shared" si="5"/>
        <v>353.19999999999993</v>
      </c>
      <c r="O30" s="35">
        <f t="shared" si="6"/>
        <v>29.41862402132266</v>
      </c>
    </row>
    <row r="31" spans="1:15" ht="13.5" outlineLevel="2">
      <c r="A31" s="14"/>
      <c r="B31" s="25" t="s">
        <v>91</v>
      </c>
      <c r="C31" s="26" t="s">
        <v>92</v>
      </c>
      <c r="D31" s="19">
        <v>0</v>
      </c>
      <c r="E31" s="37">
        <v>361.7</v>
      </c>
      <c r="F31" s="37">
        <v>89.7</v>
      </c>
      <c r="G31" s="37">
        <v>89.7</v>
      </c>
      <c r="H31" s="54">
        <f t="shared" si="0"/>
        <v>24.799557644456733</v>
      </c>
      <c r="I31" s="54">
        <f t="shared" si="1"/>
        <v>100</v>
      </c>
      <c r="J31" s="43" t="e">
        <f t="shared" si="2"/>
        <v>#DIV/0!</v>
      </c>
      <c r="K31" s="54">
        <f t="shared" si="3"/>
        <v>1.4322438486962912</v>
      </c>
      <c r="L31" s="6">
        <f t="shared" si="4"/>
        <v>0</v>
      </c>
      <c r="M31" s="6">
        <f t="shared" si="7"/>
        <v>0</v>
      </c>
      <c r="N31" s="12">
        <f t="shared" si="5"/>
        <v>0</v>
      </c>
      <c r="O31" s="12">
        <f t="shared" si="6"/>
        <v>0</v>
      </c>
    </row>
    <row r="32" spans="1:15" ht="13.5" outlineLevel="2">
      <c r="A32" s="14"/>
      <c r="B32" s="23" t="s">
        <v>93</v>
      </c>
      <c r="C32" s="24" t="s">
        <v>94</v>
      </c>
      <c r="D32" s="22">
        <v>0</v>
      </c>
      <c r="E32" s="38">
        <v>351.7</v>
      </c>
      <c r="F32" s="38">
        <v>89.7</v>
      </c>
      <c r="G32" s="38">
        <v>89.7</v>
      </c>
      <c r="H32" s="55">
        <f t="shared" si="0"/>
        <v>25.504691498436166</v>
      </c>
      <c r="I32" s="55">
        <f t="shared" si="1"/>
        <v>100</v>
      </c>
      <c r="J32" s="44" t="e">
        <f t="shared" si="2"/>
        <v>#DIV/0!</v>
      </c>
      <c r="K32" s="55">
        <f t="shared" si="3"/>
        <v>1.4322438486962912</v>
      </c>
      <c r="L32" s="5">
        <f t="shared" si="4"/>
        <v>0</v>
      </c>
      <c r="M32" s="5">
        <f t="shared" si="7"/>
        <v>0</v>
      </c>
      <c r="N32" s="35">
        <f t="shared" si="5"/>
        <v>0</v>
      </c>
      <c r="O32" s="35">
        <f t="shared" si="6"/>
        <v>0</v>
      </c>
    </row>
    <row r="33" spans="1:15" ht="12.75" customHeight="1" outlineLevel="2">
      <c r="A33" s="14"/>
      <c r="B33" s="23" t="s">
        <v>95</v>
      </c>
      <c r="C33" s="24" t="s">
        <v>96</v>
      </c>
      <c r="D33" s="22">
        <v>0</v>
      </c>
      <c r="E33" s="38">
        <v>10</v>
      </c>
      <c r="F33" s="38">
        <v>0</v>
      </c>
      <c r="G33" s="38">
        <v>0</v>
      </c>
      <c r="H33" s="52">
        <f t="shared" si="0"/>
        <v>0</v>
      </c>
      <c r="I33" s="41" t="e">
        <f t="shared" si="1"/>
        <v>#DIV/0!</v>
      </c>
      <c r="J33" s="41" t="e">
        <f t="shared" si="2"/>
        <v>#DIV/0!</v>
      </c>
      <c r="K33" s="52">
        <f t="shared" si="3"/>
        <v>0</v>
      </c>
      <c r="L33" s="4">
        <f t="shared" si="4"/>
        <v>0</v>
      </c>
      <c r="M33" s="4">
        <f t="shared" si="7"/>
        <v>0</v>
      </c>
      <c r="N33" s="35">
        <f t="shared" si="5"/>
        <v>0</v>
      </c>
      <c r="O33" s="35">
        <f t="shared" si="6"/>
        <v>0</v>
      </c>
    </row>
    <row r="34" spans="1:15" ht="21.75" customHeight="1" outlineLevel="1">
      <c r="A34" s="11" t="s">
        <v>47</v>
      </c>
      <c r="B34" s="17" t="s">
        <v>43</v>
      </c>
      <c r="C34" s="18" t="s">
        <v>44</v>
      </c>
      <c r="D34" s="19">
        <v>0</v>
      </c>
      <c r="E34" s="37">
        <v>1</v>
      </c>
      <c r="F34" s="37">
        <v>1</v>
      </c>
      <c r="G34" s="37">
        <v>0</v>
      </c>
      <c r="H34" s="51">
        <f t="shared" si="0"/>
        <v>0</v>
      </c>
      <c r="I34" s="51">
        <f t="shared" si="1"/>
        <v>0</v>
      </c>
      <c r="J34" s="42" t="e">
        <f t="shared" si="2"/>
        <v>#DIV/0!</v>
      </c>
      <c r="K34" s="51">
        <f t="shared" si="3"/>
        <v>0</v>
      </c>
      <c r="L34" s="3">
        <f t="shared" si="4"/>
        <v>1</v>
      </c>
      <c r="M34" s="3">
        <f t="shared" si="7"/>
        <v>0.08329168748958851</v>
      </c>
      <c r="N34" s="12">
        <f t="shared" si="5"/>
        <v>1</v>
      </c>
      <c r="O34" s="12">
        <f t="shared" si="6"/>
        <v>0.08329168748958851</v>
      </c>
    </row>
    <row r="35" spans="1:15" ht="21" customHeight="1" outlineLevel="2">
      <c r="A35" s="13" t="s">
        <v>47</v>
      </c>
      <c r="B35" s="20" t="s">
        <v>45</v>
      </c>
      <c r="C35" s="21" t="s">
        <v>46</v>
      </c>
      <c r="D35" s="22">
        <v>0</v>
      </c>
      <c r="E35" s="38">
        <v>1</v>
      </c>
      <c r="F35" s="38">
        <v>1</v>
      </c>
      <c r="G35" s="38">
        <v>0</v>
      </c>
      <c r="H35" s="52">
        <f t="shared" si="0"/>
        <v>0</v>
      </c>
      <c r="I35" s="52">
        <f t="shared" si="1"/>
        <v>0</v>
      </c>
      <c r="J35" s="41" t="e">
        <f t="shared" si="2"/>
        <v>#DIV/0!</v>
      </c>
      <c r="K35" s="52">
        <f t="shared" si="3"/>
        <v>0</v>
      </c>
      <c r="L35" s="4">
        <f t="shared" si="4"/>
        <v>1</v>
      </c>
      <c r="M35" s="4">
        <f t="shared" si="7"/>
        <v>0.08329168748958851</v>
      </c>
      <c r="N35" s="35">
        <f t="shared" si="5"/>
        <v>1</v>
      </c>
      <c r="O35" s="35">
        <f t="shared" si="6"/>
        <v>0.08329168748958851</v>
      </c>
    </row>
    <row r="36" ht="42.75" customHeight="1">
      <c r="A36" s="8"/>
    </row>
  </sheetData>
  <sheetProtection/>
  <autoFilter ref="A7:M35"/>
  <mergeCells count="3">
    <mergeCell ref="H6:J6"/>
    <mergeCell ref="B3:K3"/>
    <mergeCell ref="B4:K4"/>
  </mergeCells>
  <printOptions/>
  <pageMargins left="0.4724409448818898" right="0.15748031496062992" top="0.15748031496062992" bottom="0.1968503937007874" header="0.15748031496062992" footer="0.15748031496062992"/>
  <pageSetup firstPageNumber="1" useFirstPageNumber="1"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B1">
      <selection activeCell="D8" sqref="D8"/>
    </sheetView>
  </sheetViews>
  <sheetFormatPr defaultColWidth="9.140625" defaultRowHeight="12.75"/>
  <cols>
    <col min="1" max="1" width="9.421875" style="1" hidden="1" customWidth="1"/>
    <col min="2" max="2" width="6.7109375" style="1" customWidth="1"/>
    <col min="3" max="3" width="33.57421875" style="1" customWidth="1"/>
    <col min="4" max="4" width="11.28125" style="1" customWidth="1"/>
    <col min="5" max="5" width="11.8515625" style="1" customWidth="1"/>
    <col min="6" max="6" width="11.7109375" style="1" customWidth="1"/>
    <col min="7" max="7" width="12.00390625" style="1" customWidth="1"/>
    <col min="8" max="8" width="9.421875" style="1" customWidth="1"/>
    <col min="9" max="9" width="12.28125" style="1" customWidth="1"/>
    <col min="10" max="10" width="12.140625" style="1" customWidth="1"/>
    <col min="11" max="11" width="9.8515625" style="1" customWidth="1"/>
    <col min="12" max="16384" width="9.140625" style="1" customWidth="1"/>
  </cols>
  <sheetData>
    <row r="1" spans="1:11" s="29" customFormat="1" ht="12.75">
      <c r="A1" s="58"/>
      <c r="B1" s="28"/>
      <c r="C1" s="28"/>
      <c r="D1" s="28"/>
      <c r="E1" s="28"/>
      <c r="F1" s="28"/>
      <c r="G1" s="28"/>
      <c r="H1" s="28"/>
      <c r="I1" s="28"/>
      <c r="J1" s="28"/>
      <c r="K1" s="45" t="s">
        <v>82</v>
      </c>
    </row>
    <row r="2" spans="1:11" s="32" customFormat="1" ht="18" customHeight="1">
      <c r="A2" s="29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2:11" s="32" customFormat="1" ht="12.75">
      <c r="B3" s="61" t="s">
        <v>83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s="33" customFormat="1" ht="18.75" customHeight="1">
      <c r="A4" s="32"/>
      <c r="B4" s="63" t="s">
        <v>101</v>
      </c>
      <c r="C4" s="63"/>
      <c r="D4" s="63"/>
      <c r="E4" s="63"/>
      <c r="F4" s="63"/>
      <c r="G4" s="63"/>
      <c r="H4" s="63"/>
      <c r="I4" s="63"/>
      <c r="J4" s="63"/>
      <c r="K4" s="63"/>
    </row>
    <row r="5" spans="1:11" s="29" customFormat="1" ht="17.25" customHeight="1">
      <c r="A5" s="33"/>
      <c r="B5" s="28"/>
      <c r="C5" s="28"/>
      <c r="D5" s="28"/>
      <c r="E5" s="28"/>
      <c r="F5" s="28"/>
      <c r="G5" s="28"/>
      <c r="H5" s="28"/>
      <c r="I5" s="28"/>
      <c r="J5" s="28"/>
      <c r="K5" s="45" t="s">
        <v>50</v>
      </c>
    </row>
    <row r="6" spans="2:11" ht="12.75" customHeight="1">
      <c r="B6" s="46"/>
      <c r="C6" s="56"/>
      <c r="D6" s="56"/>
      <c r="E6" s="46"/>
      <c r="F6" s="46"/>
      <c r="G6" s="46"/>
      <c r="H6" s="64" t="s">
        <v>49</v>
      </c>
      <c r="I6" s="65"/>
      <c r="J6" s="66"/>
      <c r="K6" s="46"/>
    </row>
    <row r="7" spans="2:11" ht="31.5">
      <c r="B7" s="16" t="s">
        <v>54</v>
      </c>
      <c r="C7" s="57" t="s">
        <v>55</v>
      </c>
      <c r="D7" s="16" t="s">
        <v>112</v>
      </c>
      <c r="E7" s="16" t="s">
        <v>111</v>
      </c>
      <c r="F7" s="16" t="s">
        <v>103</v>
      </c>
      <c r="G7" s="16" t="s">
        <v>104</v>
      </c>
      <c r="H7" s="47" t="s">
        <v>105</v>
      </c>
      <c r="I7" s="47" t="s">
        <v>106</v>
      </c>
      <c r="J7" s="48" t="s">
        <v>48</v>
      </c>
      <c r="K7" s="49" t="s">
        <v>52</v>
      </c>
    </row>
    <row r="8" spans="2:11" ht="12.75">
      <c r="B8" s="17" t="s">
        <v>1</v>
      </c>
      <c r="C8" s="18" t="s">
        <v>1</v>
      </c>
      <c r="D8" s="19">
        <f>SUM(D9:D24)</f>
        <v>1213.5</v>
      </c>
      <c r="E8" s="19">
        <f>SUM(E9:E24)</f>
        <v>18213.699999999997</v>
      </c>
      <c r="F8" s="19">
        <f>SUM(F9:F24)</f>
        <v>7463.5</v>
      </c>
      <c r="G8" s="19">
        <f>SUM(G9:G24)</f>
        <v>6262.8</v>
      </c>
      <c r="H8" s="51">
        <f>G8/E8*100</f>
        <v>34.38510571712502</v>
      </c>
      <c r="I8" s="51">
        <f>G8/F8*100</f>
        <v>83.91237355128291</v>
      </c>
      <c r="J8" s="51">
        <f>G8/D8*100</f>
        <v>516.0939431396787</v>
      </c>
      <c r="K8" s="51">
        <f>G8/$G$8*100</f>
        <v>100</v>
      </c>
    </row>
    <row r="9" spans="1:11" ht="12.75">
      <c r="A9" s="15" t="s">
        <v>56</v>
      </c>
      <c r="B9" s="20" t="s">
        <v>56</v>
      </c>
      <c r="C9" s="21" t="s">
        <v>57</v>
      </c>
      <c r="D9" s="22">
        <v>604.3</v>
      </c>
      <c r="E9" s="38">
        <v>4720.9</v>
      </c>
      <c r="F9" s="38">
        <v>1187.2</v>
      </c>
      <c r="G9" s="38">
        <v>790.8</v>
      </c>
      <c r="H9" s="52">
        <f aca="true" t="shared" si="0" ref="H9:H24">G9/E9*100</f>
        <v>16.75104323328179</v>
      </c>
      <c r="I9" s="52">
        <f aca="true" t="shared" si="1" ref="I9:I24">G9/F9*100</f>
        <v>66.61051212938006</v>
      </c>
      <c r="J9" s="52">
        <f aca="true" t="shared" si="2" ref="J9:J24">G9/D9*100</f>
        <v>130.8621545589939</v>
      </c>
      <c r="K9" s="52">
        <f aca="true" t="shared" si="3" ref="K9:K24">G9/$G$8*100</f>
        <v>12.626940026825062</v>
      </c>
    </row>
    <row r="10" spans="1:11" ht="12.75">
      <c r="A10" s="15" t="s">
        <v>58</v>
      </c>
      <c r="B10" s="20" t="s">
        <v>58</v>
      </c>
      <c r="C10" s="21" t="s">
        <v>59</v>
      </c>
      <c r="D10" s="22">
        <v>0</v>
      </c>
      <c r="E10" s="38">
        <v>176.7</v>
      </c>
      <c r="F10" s="38">
        <v>44.2</v>
      </c>
      <c r="G10" s="38">
        <v>12</v>
      </c>
      <c r="H10" s="52">
        <f t="shared" si="0"/>
        <v>6.791171477079796</v>
      </c>
      <c r="I10" s="52">
        <f t="shared" si="1"/>
        <v>27.149321266968325</v>
      </c>
      <c r="J10" s="52" t="e">
        <f t="shared" si="2"/>
        <v>#DIV/0!</v>
      </c>
      <c r="K10" s="52">
        <f t="shared" si="3"/>
        <v>0.19160758766047134</v>
      </c>
    </row>
    <row r="11" spans="1:11" ht="12.75">
      <c r="A11" s="15" t="s">
        <v>60</v>
      </c>
      <c r="B11" s="20" t="s">
        <v>60</v>
      </c>
      <c r="C11" s="21" t="s">
        <v>61</v>
      </c>
      <c r="D11" s="22">
        <v>133</v>
      </c>
      <c r="E11" s="38">
        <v>1419.4</v>
      </c>
      <c r="F11" s="38">
        <v>352.4</v>
      </c>
      <c r="G11" s="38">
        <v>208.9</v>
      </c>
      <c r="H11" s="52">
        <f t="shared" si="0"/>
        <v>14.717486261800762</v>
      </c>
      <c r="I11" s="52">
        <f t="shared" si="1"/>
        <v>59.27922814982974</v>
      </c>
      <c r="J11" s="52">
        <f t="shared" si="2"/>
        <v>157.06766917293234</v>
      </c>
      <c r="K11" s="52">
        <f t="shared" si="3"/>
        <v>3.335568755189372</v>
      </c>
    </row>
    <row r="12" spans="1:11" ht="12.75">
      <c r="A12" s="15" t="s">
        <v>62</v>
      </c>
      <c r="B12" s="20" t="s">
        <v>62</v>
      </c>
      <c r="C12" s="21" t="s">
        <v>63</v>
      </c>
      <c r="D12" s="22">
        <v>24.6</v>
      </c>
      <c r="E12" s="38">
        <v>117</v>
      </c>
      <c r="F12" s="38">
        <v>29.3</v>
      </c>
      <c r="G12" s="38">
        <v>18</v>
      </c>
      <c r="H12" s="52">
        <f t="shared" si="0"/>
        <v>15.384615384615385</v>
      </c>
      <c r="I12" s="52">
        <f t="shared" si="1"/>
        <v>61.43344709897611</v>
      </c>
      <c r="J12" s="52">
        <f t="shared" si="2"/>
        <v>73.17073170731707</v>
      </c>
      <c r="K12" s="52">
        <f t="shared" si="3"/>
        <v>0.28741138149070705</v>
      </c>
    </row>
    <row r="13" spans="1:11" ht="12.75">
      <c r="A13" s="15" t="s">
        <v>64</v>
      </c>
      <c r="B13" s="20" t="s">
        <v>64</v>
      </c>
      <c r="C13" s="21" t="s">
        <v>65</v>
      </c>
      <c r="D13" s="22">
        <v>0</v>
      </c>
      <c r="E13" s="38">
        <v>25</v>
      </c>
      <c r="F13" s="38">
        <v>14.1</v>
      </c>
      <c r="G13" s="38">
        <v>0</v>
      </c>
      <c r="H13" s="52">
        <f t="shared" si="0"/>
        <v>0</v>
      </c>
      <c r="I13" s="52">
        <f t="shared" si="1"/>
        <v>0</v>
      </c>
      <c r="J13" s="52" t="e">
        <f t="shared" si="2"/>
        <v>#DIV/0!</v>
      </c>
      <c r="K13" s="52">
        <f t="shared" si="3"/>
        <v>0</v>
      </c>
    </row>
    <row r="14" spans="1:11" ht="17.25" customHeight="1">
      <c r="A14" s="15" t="s">
        <v>66</v>
      </c>
      <c r="B14" s="20" t="s">
        <v>66</v>
      </c>
      <c r="C14" s="21" t="s">
        <v>67</v>
      </c>
      <c r="D14" s="22">
        <v>205.2</v>
      </c>
      <c r="E14" s="38">
        <v>963.9</v>
      </c>
      <c r="F14" s="38">
        <v>400.4</v>
      </c>
      <c r="G14" s="38">
        <v>326.4</v>
      </c>
      <c r="H14" s="52">
        <f t="shared" si="0"/>
        <v>33.86243386243386</v>
      </c>
      <c r="I14" s="52">
        <f t="shared" si="1"/>
        <v>81.51848151848152</v>
      </c>
      <c r="J14" s="52">
        <f t="shared" si="2"/>
        <v>159.06432748538012</v>
      </c>
      <c r="K14" s="52">
        <f t="shared" si="3"/>
        <v>5.2117263843648205</v>
      </c>
    </row>
    <row r="15" spans="1:11" ht="12.75" hidden="1">
      <c r="A15" s="15" t="s">
        <v>68</v>
      </c>
      <c r="B15" s="20" t="s">
        <v>84</v>
      </c>
      <c r="C15" s="21" t="s">
        <v>85</v>
      </c>
      <c r="D15" s="22">
        <v>0</v>
      </c>
      <c r="E15" s="38">
        <v>0</v>
      </c>
      <c r="F15" s="38">
        <v>0</v>
      </c>
      <c r="G15" s="38">
        <v>0</v>
      </c>
      <c r="H15" s="52" t="e">
        <f t="shared" si="0"/>
        <v>#DIV/0!</v>
      </c>
      <c r="I15" s="52" t="e">
        <f t="shared" si="1"/>
        <v>#DIV/0!</v>
      </c>
      <c r="J15" s="52" t="e">
        <f t="shared" si="2"/>
        <v>#DIV/0!</v>
      </c>
      <c r="K15" s="52">
        <f t="shared" si="3"/>
        <v>0</v>
      </c>
    </row>
    <row r="16" spans="1:11" ht="12.75">
      <c r="A16" s="15" t="s">
        <v>70</v>
      </c>
      <c r="B16" s="20" t="s">
        <v>68</v>
      </c>
      <c r="C16" s="21" t="s">
        <v>69</v>
      </c>
      <c r="D16" s="22">
        <v>70.6</v>
      </c>
      <c r="E16" s="38">
        <v>4126.6</v>
      </c>
      <c r="F16" s="38">
        <v>398.8</v>
      </c>
      <c r="G16" s="38">
        <v>84.6</v>
      </c>
      <c r="H16" s="52">
        <f t="shared" si="0"/>
        <v>2.0501138952164006</v>
      </c>
      <c r="I16" s="52">
        <f t="shared" si="1"/>
        <v>21.213640922768302</v>
      </c>
      <c r="J16" s="52">
        <f t="shared" si="2"/>
        <v>119.83002832861189</v>
      </c>
      <c r="K16" s="52">
        <f t="shared" si="3"/>
        <v>1.350833493006323</v>
      </c>
    </row>
    <row r="17" spans="1:11" ht="12.75">
      <c r="A17" s="15" t="s">
        <v>72</v>
      </c>
      <c r="B17" s="20" t="s">
        <v>70</v>
      </c>
      <c r="C17" s="21" t="s">
        <v>71</v>
      </c>
      <c r="D17" s="22">
        <v>84.9</v>
      </c>
      <c r="E17" s="38">
        <v>1163.5</v>
      </c>
      <c r="F17" s="38">
        <v>525.9</v>
      </c>
      <c r="G17" s="38">
        <v>425.3</v>
      </c>
      <c r="H17" s="52">
        <f t="shared" si="0"/>
        <v>36.55350236355823</v>
      </c>
      <c r="I17" s="52">
        <f t="shared" si="1"/>
        <v>80.87088800152121</v>
      </c>
      <c r="J17" s="52">
        <f t="shared" si="2"/>
        <v>500.942285041225</v>
      </c>
      <c r="K17" s="52">
        <f t="shared" si="3"/>
        <v>6.790892252666539</v>
      </c>
    </row>
    <row r="18" spans="1:11" ht="12.75">
      <c r="A18" s="15" t="s">
        <v>74</v>
      </c>
      <c r="B18" s="20" t="s">
        <v>72</v>
      </c>
      <c r="C18" s="21" t="s">
        <v>73</v>
      </c>
      <c r="D18" s="22">
        <v>0</v>
      </c>
      <c r="E18" s="38">
        <v>1</v>
      </c>
      <c r="F18" s="38">
        <v>1</v>
      </c>
      <c r="G18" s="38">
        <v>0</v>
      </c>
      <c r="H18" s="52">
        <f t="shared" si="0"/>
        <v>0</v>
      </c>
      <c r="I18" s="52">
        <f t="shared" si="1"/>
        <v>0</v>
      </c>
      <c r="J18" s="52" t="e">
        <f t="shared" si="2"/>
        <v>#DIV/0!</v>
      </c>
      <c r="K18" s="52">
        <f t="shared" si="3"/>
        <v>0</v>
      </c>
    </row>
    <row r="19" spans="1:11" ht="25.5">
      <c r="A19" s="15" t="s">
        <v>78</v>
      </c>
      <c r="B19" s="20" t="s">
        <v>74</v>
      </c>
      <c r="C19" s="21" t="s">
        <v>75</v>
      </c>
      <c r="D19" s="22">
        <v>76</v>
      </c>
      <c r="E19" s="38">
        <v>357.5</v>
      </c>
      <c r="F19" s="38">
        <v>99.9</v>
      </c>
      <c r="G19" s="38">
        <v>69.9</v>
      </c>
      <c r="H19" s="52">
        <f t="shared" si="0"/>
        <v>19.552447552447553</v>
      </c>
      <c r="I19" s="52">
        <f t="shared" si="1"/>
        <v>69.96996996996997</v>
      </c>
      <c r="J19" s="52">
        <f t="shared" si="2"/>
        <v>91.97368421052632</v>
      </c>
      <c r="K19" s="52">
        <f t="shared" si="3"/>
        <v>1.1161141981222458</v>
      </c>
    </row>
    <row r="20" spans="1:11" ht="12.75">
      <c r="A20" s="15"/>
      <c r="B20" s="23" t="s">
        <v>97</v>
      </c>
      <c r="C20" s="24" t="s">
        <v>98</v>
      </c>
      <c r="D20" s="22">
        <v>0</v>
      </c>
      <c r="E20" s="38">
        <v>10</v>
      </c>
      <c r="F20" s="38">
        <v>0</v>
      </c>
      <c r="G20" s="38">
        <v>0</v>
      </c>
      <c r="H20" s="52">
        <f t="shared" si="0"/>
        <v>0</v>
      </c>
      <c r="I20" s="52" t="e">
        <f t="shared" si="1"/>
        <v>#DIV/0!</v>
      </c>
      <c r="J20" s="52" t="e">
        <f t="shared" si="2"/>
        <v>#DIV/0!</v>
      </c>
      <c r="K20" s="52">
        <f t="shared" si="3"/>
        <v>0</v>
      </c>
    </row>
    <row r="21" spans="1:11" ht="33.75">
      <c r="A21" s="15"/>
      <c r="B21" s="23" t="s">
        <v>99</v>
      </c>
      <c r="C21" s="24" t="s">
        <v>100</v>
      </c>
      <c r="D21" s="22">
        <v>0</v>
      </c>
      <c r="E21" s="38">
        <v>351.7</v>
      </c>
      <c r="F21" s="38">
        <v>89.7</v>
      </c>
      <c r="G21" s="38">
        <v>89.7</v>
      </c>
      <c r="H21" s="52">
        <f t="shared" si="0"/>
        <v>25.504691498436166</v>
      </c>
      <c r="I21" s="52">
        <f t="shared" si="1"/>
        <v>100</v>
      </c>
      <c r="J21" s="52" t="e">
        <f t="shared" si="2"/>
        <v>#DIV/0!</v>
      </c>
      <c r="K21" s="52">
        <f t="shared" si="3"/>
        <v>1.4322667177620234</v>
      </c>
    </row>
    <row r="22" spans="1:11" ht="12.75">
      <c r="A22" s="15" t="s">
        <v>80</v>
      </c>
      <c r="B22" s="20" t="s">
        <v>76</v>
      </c>
      <c r="C22" s="21" t="s">
        <v>77</v>
      </c>
      <c r="D22" s="22">
        <v>14.9</v>
      </c>
      <c r="E22" s="38">
        <v>141.4</v>
      </c>
      <c r="F22" s="38">
        <v>44.6</v>
      </c>
      <c r="G22" s="38">
        <v>18</v>
      </c>
      <c r="H22" s="52">
        <f t="shared" si="0"/>
        <v>12.729844413012728</v>
      </c>
      <c r="I22" s="52">
        <f t="shared" si="1"/>
        <v>40.35874439461883</v>
      </c>
      <c r="J22" s="52">
        <f t="shared" si="2"/>
        <v>120.80536912751678</v>
      </c>
      <c r="K22" s="52">
        <f t="shared" si="3"/>
        <v>0.28741138149070705</v>
      </c>
    </row>
    <row r="23" spans="2:11" ht="12.75">
      <c r="B23" s="20" t="s">
        <v>78</v>
      </c>
      <c r="C23" s="21" t="s">
        <v>79</v>
      </c>
      <c r="D23" s="22">
        <v>0</v>
      </c>
      <c r="E23" s="38">
        <v>4405</v>
      </c>
      <c r="F23" s="38">
        <v>4230.5</v>
      </c>
      <c r="G23" s="38">
        <v>4200</v>
      </c>
      <c r="H23" s="52">
        <f t="shared" si="0"/>
        <v>95.34619750283768</v>
      </c>
      <c r="I23" s="52">
        <f t="shared" si="1"/>
        <v>99.27904503013828</v>
      </c>
      <c r="J23" s="52" t="e">
        <f t="shared" si="2"/>
        <v>#DIV/0!</v>
      </c>
      <c r="K23" s="52">
        <f t="shared" si="3"/>
        <v>67.06265568116497</v>
      </c>
    </row>
    <row r="24" spans="2:11" ht="12.75">
      <c r="B24" s="20" t="s">
        <v>80</v>
      </c>
      <c r="C24" s="21" t="s">
        <v>81</v>
      </c>
      <c r="D24" s="22">
        <v>0</v>
      </c>
      <c r="E24" s="38">
        <v>234.1</v>
      </c>
      <c r="F24" s="38">
        <v>45.5</v>
      </c>
      <c r="G24" s="38">
        <v>19.2</v>
      </c>
      <c r="H24" s="52">
        <f t="shared" si="0"/>
        <v>8.201623237932507</v>
      </c>
      <c r="I24" s="52">
        <f t="shared" si="1"/>
        <v>42.1978021978022</v>
      </c>
      <c r="J24" s="52" t="e">
        <f t="shared" si="2"/>
        <v>#DIV/0!</v>
      </c>
      <c r="K24" s="52">
        <f t="shared" si="3"/>
        <v>0.3065721402567541</v>
      </c>
    </row>
  </sheetData>
  <sheetProtection/>
  <autoFilter ref="A7:IV24"/>
  <mergeCells count="3">
    <mergeCell ref="B3:K3"/>
    <mergeCell ref="B4:K4"/>
    <mergeCell ref="H6:J6"/>
  </mergeCells>
  <printOptions/>
  <pageMargins left="0.48" right="0.31" top="0.38" bottom="0.31" header="0.17" footer="0.17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len</cp:lastModifiedBy>
  <cp:lastPrinted>2017-04-13T09:44:40Z</cp:lastPrinted>
  <dcterms:created xsi:type="dcterms:W3CDTF">2002-03-11T10:22:12Z</dcterms:created>
  <dcterms:modified xsi:type="dcterms:W3CDTF">2017-04-14T10:58:34Z</dcterms:modified>
  <cp:category/>
  <cp:version/>
  <cp:contentType/>
  <cp:contentStatus/>
</cp:coreProperties>
</file>