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отрасли" sheetId="1" r:id="rId1"/>
    <sheet name="КОСГУ" sheetId="2" r:id="rId2"/>
  </sheets>
  <definedNames>
    <definedName name="_xlnm._FilterDatabase" localSheetId="1" hidden="1">'КОСГУ'!$A$7:$IV$24</definedName>
    <definedName name="_xlnm._FilterDatabase" localSheetId="0" hidden="1">'отрасли'!$A$7:$M$35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'отрасли'!$B$1:$K$35</definedName>
  </definedNames>
  <calcPr fullCalcOnLoad="1"/>
</workbook>
</file>

<file path=xl/sharedStrings.xml><?xml version="1.0" encoding="utf-8"?>
<sst xmlns="http://schemas.openxmlformats.org/spreadsheetml/2006/main" count="159" uniqueCount="111">
  <si>
    <t>тыс. руб.</t>
  </si>
  <si>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</si>
  <si>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</si>
  <si>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</si>
  <si>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</si>
  <si>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</si>
  <si>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</si>
  <si>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</si>
  <si>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</si>
  <si>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</si>
  <si>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</si>
  <si>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</si>
  <si>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</si>
  <si>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</si>
  <si>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</si>
  <si>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</si>
  <si>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</si>
  <si>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</si>
  <si>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</si>
  <si>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</si>
  <si>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</si>
  <si>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</si>
  <si>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</si>
  <si>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</si>
  <si>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</si>
  <si>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</si>
  <si>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</si>
  <si>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</si>
  <si>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</si>
  <si>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</si>
  <si>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</si>
  <si>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</si>
  <si>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</si>
  <si>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</si>
  <si>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</si>
  <si>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</si>
  <si>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</si>
  <si>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</si>
  <si>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</si>
  <si>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</si>
  <si>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</si>
  <si>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</si>
  <si>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</si>
  <si>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</si>
  <si>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</si>
  <si>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</si>
  <si>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</si>
  <si>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</si>
  <si>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</si>
  <si>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</si>
  <si>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</si>
  <si>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</si>
  <si>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</si>
  <si>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</si>
  <si>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</si>
  <si>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</si>
  <si>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</si>
  <si>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</si>
  <si>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</si>
  <si>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</si>
  <si>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</si>
  <si>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</si>
  <si>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</si>
  <si>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</si>
  <si>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</si>
  <si>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</si>
  <si>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</si>
  <si>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</si>
  <si>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</si>
  <si>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</si>
  <si>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</si>
  <si>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</si>
  <si>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</si>
  <si>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</si>
  <si>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</si>
  <si>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</si>
  <si>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</si>
  <si>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</si>
  <si>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</si>
  <si>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</si>
  <si>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</si>
  <si>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</si>
  <si>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</si>
  <si>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Сведения об исполнении расходной части бюджета по экономической классификации</t>
  </si>
  <si>
    <t>224</t>
  </si>
  <si>
    <t>Арендная плата за пользование имуществом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</si>
  <si>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</si>
  <si>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</si>
  <si>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</si>
  <si>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</si>
  <si>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</si>
  <si>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</si>
  <si>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</si>
  <si>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</si>
  <si>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</si>
  <si>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</si>
  <si>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</si>
  <si>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</si>
  <si>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</si>
  <si>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</si>
  <si>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План 2017 г.</t>
  </si>
  <si>
    <t>к плану  2017 г.</t>
  </si>
  <si>
    <t>остаток ассигнований</t>
  </si>
  <si>
    <t>Структура остатка</t>
  </si>
  <si>
    <t>0310</t>
  </si>
  <si>
    <t>Обеспечение пожарной безопасности</t>
  </si>
  <si>
    <t>МО Гостицкое сельское поселение на 01 июля 2017 г.</t>
  </si>
  <si>
    <t>Исполнение 1 полугодие 2016 г.</t>
  </si>
  <si>
    <t>План 1 полугодие 2017 г.</t>
  </si>
  <si>
    <t>Исполнение 1 полугодие 2017 г.</t>
  </si>
  <si>
    <t>к плану 1 полугодие 2017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</si>
</sst>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Arial Cyr"/>
      <family val="0"/>
    </font>
    <font>
      <sz val="8"/>
      <name val="Arial Narrow"/>
      <family val="2"/>
    </font>
    <font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 vertical="center" wrapText="1"/>
    </xf>
    <xf numFmtId="173" fontId="6" fillId="0" borderId="11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173" fontId="9" fillId="0" borderId="1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73" fontId="14" fillId="0" borderId="10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173" fontId="16" fillId="0" borderId="11" xfId="0" applyNumberFormat="1" applyFont="1" applyBorder="1" applyAlignment="1">
      <alignment horizontal="right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14" fillId="0" borderId="10" xfId="0" applyNumberFormat="1" applyFont="1" applyBorder="1" applyAlignment="1" applyProtection="1">
      <alignment horizontal="right" vertical="center" wrapText="1"/>
      <protection/>
    </xf>
    <xf numFmtId="173" fontId="16" fillId="0" borderId="11" xfId="0" applyNumberFormat="1" applyFont="1" applyBorder="1" applyAlignment="1" applyProtection="1">
      <alignment horizontal="right"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 applyProtection="1">
      <alignment horizontal="left" vertical="center" wrapText="1"/>
      <protection/>
    </xf>
    <xf numFmtId="173" fontId="20" fillId="0" borderId="11" xfId="0" applyNumberFormat="1" applyFont="1" applyBorder="1" applyAlignment="1">
      <alignment horizontal="right" vertical="center" wrapText="1"/>
    </xf>
    <xf numFmtId="173" fontId="21" fillId="0" borderId="10" xfId="0" applyNumberFormat="1" applyFont="1" applyBorder="1" applyAlignment="1">
      <alignment horizontal="right" vertical="center" wrapText="1"/>
    </xf>
    <xf numFmtId="173" fontId="20" fillId="0" borderId="13" xfId="0" applyNumberFormat="1" applyFont="1" applyBorder="1" applyAlignment="1">
      <alignment horizontal="right" vertical="center" wrapText="1"/>
    </xf>
    <xf numFmtId="173" fontId="20" fillId="0" borderId="1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right"/>
    </xf>
    <xf numFmtId="173" fontId="13" fillId="0" borderId="10" xfId="0" applyNumberFormat="1" applyFont="1" applyBorder="1" applyAlignment="1">
      <alignment horizontal="right" vertical="center" wrapText="1"/>
    </xf>
    <xf numFmtId="173" fontId="15" fillId="0" borderId="11" xfId="0" applyNumberFormat="1" applyFont="1" applyBorder="1" applyAlignment="1">
      <alignment horizontal="right" vertical="center" wrapText="1"/>
    </xf>
    <xf numFmtId="173" fontId="15" fillId="0" borderId="10" xfId="0" applyNumberFormat="1" applyFont="1" applyBorder="1" applyAlignment="1">
      <alignment horizontal="right" vertical="center" wrapText="1"/>
    </xf>
    <xf numFmtId="173" fontId="15" fillId="0" borderId="13" xfId="0" applyNumberFormat="1" applyFont="1" applyBorder="1" applyAlignment="1">
      <alignment horizontal="right" vertical="center" wrapText="1"/>
    </xf>
    <xf numFmtId="173" fontId="15" fillId="0" borderId="12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/>
    </xf>
    <xf numFmtId="49" fontId="12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14" fillId="0" borderId="10" xfId="0" applyNumberFormat="1" applyFont="1" applyBorder="1" applyAlignment="1" applyProtection="1">
      <alignment horizontal="right"/>
      <protection/>
    </xf>
    <xf numFmtId="173" fontId="14" fillId="0" borderId="10" xfId="0" applyNumberFormat="1" applyFont="1" applyBorder="1" applyAlignment="1" applyProtection="1">
      <alignment horizontal="right" vertical="center" wrapText="1"/>
      <protection/>
    </xf>
    <xf numFmtId="173" fontId="16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173" fontId="58" fillId="0" borderId="11" xfId="0" applyNumberFormat="1" applyFont="1" applyBorder="1" applyAlignment="1">
      <alignment horizontal="right" vertical="center" wrapText="1"/>
    </xf>
    <xf numFmtId="173" fontId="58" fillId="33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6"/>
  <sheetViews>
    <sheetView showGridLines="0" zoomScaleSheetLayoutView="100" workbookViewId="0" topLeftCell="B1">
      <selection activeCell="B1" sqref="B1:K35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41.57421875" style="1" customWidth="1"/>
    <col min="4" max="4" width="11.421875" style="1" customWidth="1"/>
    <col min="5" max="5" width="12.28125" style="1" customWidth="1"/>
    <col min="6" max="6" width="10.140625" style="1" customWidth="1"/>
    <col min="7" max="7" width="11.421875" style="1" customWidth="1"/>
    <col min="8" max="8" width="11.00390625" style="1" customWidth="1"/>
    <col min="9" max="9" width="13.8515625" style="1" customWidth="1"/>
    <col min="10" max="10" width="12.57421875" style="1" customWidth="1"/>
    <col min="11" max="11" width="11.57421875" style="1" customWidth="1"/>
    <col min="12" max="13" width="0" style="1" hidden="1" customWidth="1"/>
    <col min="14" max="14" width="11.57421875" style="1" customWidth="1"/>
    <col min="15" max="15" width="13.57421875" style="1" customWidth="1"/>
    <col min="16" max="16384" width="9.140625" style="1" customWidth="1"/>
  </cols>
  <sheetData>
    <row r="1" spans="1:11" s="29" customFormat="1" ht="10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 t="s">
        <v>51</v>
      </c>
    </row>
    <row r="2" spans="1:11" s="32" customFormat="1" ht="0.7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2" customFormat="1" ht="12.75" customHeight="1">
      <c r="A3" s="30"/>
      <c r="B3" s="64" t="s">
        <v>53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s="33" customFormat="1" ht="15.75" customHeight="1">
      <c r="A4" s="28"/>
      <c r="B4" s="66" t="s">
        <v>106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10.5" customHeight="1">
      <c r="A5" s="8"/>
      <c r="B5" s="8"/>
      <c r="C5" s="8"/>
      <c r="D5" s="8"/>
      <c r="E5" s="28"/>
      <c r="F5" s="28"/>
      <c r="G5" s="28"/>
      <c r="H5" s="28"/>
      <c r="I5" s="28"/>
      <c r="J5" s="28"/>
      <c r="K5" s="45" t="s">
        <v>50</v>
      </c>
    </row>
    <row r="6" spans="1:11" ht="12.75">
      <c r="A6" s="9" t="s">
        <v>0</v>
      </c>
      <c r="B6" s="9"/>
      <c r="C6" s="9"/>
      <c r="D6" s="9"/>
      <c r="E6" s="46"/>
      <c r="F6" s="46"/>
      <c r="G6" s="46"/>
      <c r="H6" s="62" t="s">
        <v>49</v>
      </c>
      <c r="I6" s="63"/>
      <c r="J6" s="63"/>
      <c r="K6" s="46"/>
    </row>
    <row r="7" spans="1:15" ht="36.75" customHeight="1">
      <c r="A7" s="10" t="s">
        <v>2</v>
      </c>
      <c r="B7" s="16" t="s">
        <v>3</v>
      </c>
      <c r="C7" s="16" t="s">
        <v>4</v>
      </c>
      <c r="D7" s="16" t="s">
        <v>107</v>
      </c>
      <c r="E7" s="16" t="s">
        <v>100</v>
      </c>
      <c r="F7" s="16" t="s">
        <v>108</v>
      </c>
      <c r="G7" s="16" t="s">
        <v>109</v>
      </c>
      <c r="H7" s="47" t="s">
        <v>101</v>
      </c>
      <c r="I7" s="47" t="s">
        <v>110</v>
      </c>
      <c r="J7" s="48" t="s">
        <v>48</v>
      </c>
      <c r="K7" s="49" t="s">
        <v>52</v>
      </c>
      <c r="N7" s="34" t="s">
        <v>102</v>
      </c>
      <c r="O7" s="34" t="s">
        <v>103</v>
      </c>
    </row>
    <row r="8" spans="1:15" ht="18.75" customHeight="1">
      <c r="A8" s="11" t="s">
        <v>47</v>
      </c>
      <c r="B8" s="17" t="s">
        <v>1</v>
      </c>
      <c r="C8" s="18" t="s">
        <v>1</v>
      </c>
      <c r="D8" s="59">
        <v>4311.6</v>
      </c>
      <c r="E8" s="19">
        <f>E9+E15+E17+E20+E23+E27+E29+E31+E34</f>
        <v>19166</v>
      </c>
      <c r="F8" s="19">
        <f>F9+F15+F17+F20+F23+F27+F29+F31+F34</f>
        <v>13899.300000000001</v>
      </c>
      <c r="G8" s="19">
        <f>G9+G15+G17+G20+G23+G27+G29+G31+G34</f>
        <v>9215.5</v>
      </c>
      <c r="H8" s="50">
        <f>G8/E8*100</f>
        <v>48.08254200146092</v>
      </c>
      <c r="I8" s="50">
        <f>G8/F8*100</f>
        <v>66.30190009568827</v>
      </c>
      <c r="J8" s="50">
        <f>G8/D8*100</f>
        <v>213.7373596808609</v>
      </c>
      <c r="K8" s="50">
        <f>G8/$G$8*100</f>
        <v>100</v>
      </c>
      <c r="L8" s="2">
        <f>F8-G8</f>
        <v>4683.800000000001</v>
      </c>
      <c r="M8" s="2">
        <v>100</v>
      </c>
      <c r="N8" s="12">
        <f>F8-G8</f>
        <v>4683.800000000001</v>
      </c>
      <c r="O8" s="12">
        <f>N8/$N$8*100</f>
        <v>100</v>
      </c>
    </row>
    <row r="9" spans="1:15" ht="13.5" outlineLevel="1">
      <c r="A9" s="11" t="s">
        <v>47</v>
      </c>
      <c r="B9" s="17" t="s">
        <v>5</v>
      </c>
      <c r="C9" s="18" t="s">
        <v>6</v>
      </c>
      <c r="D9" s="37">
        <v>2311.5</v>
      </c>
      <c r="E9" s="60">
        <v>5360.1</v>
      </c>
      <c r="F9" s="60">
        <v>2733.6</v>
      </c>
      <c r="G9" s="60">
        <v>2172.6</v>
      </c>
      <c r="H9" s="51">
        <f aca="true" t="shared" si="0" ref="H9:H35">G9/E9*100</f>
        <v>40.53282588011417</v>
      </c>
      <c r="I9" s="51">
        <f aca="true" t="shared" si="1" ref="I9:I35">G9/F9*100</f>
        <v>79.47761194029852</v>
      </c>
      <c r="J9" s="51">
        <f aca="true" t="shared" si="2" ref="J9:J35">G9/D9*100</f>
        <v>93.99091499026606</v>
      </c>
      <c r="K9" s="51">
        <f aca="true" t="shared" si="3" ref="K9:K35">G9/$G$8*100</f>
        <v>23.575497802615157</v>
      </c>
      <c r="L9" s="3">
        <f aca="true" t="shared" si="4" ref="L9:L35">F9-G9</f>
        <v>561</v>
      </c>
      <c r="M9" s="3">
        <f>L9/$L$8*100</f>
        <v>11.97745420385157</v>
      </c>
      <c r="N9" s="12">
        <f aca="true" t="shared" si="5" ref="N9:N35">F9-G9</f>
        <v>561</v>
      </c>
      <c r="O9" s="12">
        <f aca="true" t="shared" si="6" ref="O9:O35">N9/$N$8*100</f>
        <v>11.97745420385157</v>
      </c>
    </row>
    <row r="10" spans="1:15" ht="35.25" customHeight="1" outlineLevel="2">
      <c r="A10" s="13" t="s">
        <v>47</v>
      </c>
      <c r="B10" s="20" t="s">
        <v>7</v>
      </c>
      <c r="C10" s="21" t="s">
        <v>8</v>
      </c>
      <c r="D10" s="38">
        <v>72.1</v>
      </c>
      <c r="E10" s="61">
        <v>163.4</v>
      </c>
      <c r="F10" s="61">
        <v>88.4</v>
      </c>
      <c r="G10" s="61">
        <v>40.2</v>
      </c>
      <c r="H10" s="52">
        <f t="shared" si="0"/>
        <v>24.60220318237454</v>
      </c>
      <c r="I10" s="52">
        <f t="shared" si="1"/>
        <v>45.47511312217195</v>
      </c>
      <c r="J10" s="52">
        <f t="shared" si="2"/>
        <v>55.755894590846054</v>
      </c>
      <c r="K10" s="52">
        <f t="shared" si="3"/>
        <v>0.4362215832022137</v>
      </c>
      <c r="L10" s="4">
        <f t="shared" si="4"/>
        <v>48.2</v>
      </c>
      <c r="M10" s="4">
        <f aca="true" t="shared" si="7" ref="M10:M35">L10/$L$8*100</f>
        <v>1.0290789529868907</v>
      </c>
      <c r="N10" s="35">
        <f t="shared" si="5"/>
        <v>48.2</v>
      </c>
      <c r="O10" s="35">
        <f t="shared" si="6"/>
        <v>1.0290789529868907</v>
      </c>
    </row>
    <row r="11" spans="1:15" ht="33.75" customHeight="1" outlineLevel="2">
      <c r="A11" s="13" t="s">
        <v>47</v>
      </c>
      <c r="B11" s="20" t="s">
        <v>9</v>
      </c>
      <c r="C11" s="21" t="s">
        <v>10</v>
      </c>
      <c r="D11" s="38">
        <v>2079.9</v>
      </c>
      <c r="E11" s="61">
        <v>4854.7</v>
      </c>
      <c r="F11" s="61">
        <v>2466.7</v>
      </c>
      <c r="G11" s="61">
        <v>1969.4</v>
      </c>
      <c r="H11" s="52">
        <f t="shared" si="0"/>
        <v>40.56687333923827</v>
      </c>
      <c r="I11" s="52">
        <f t="shared" si="1"/>
        <v>79.83946162889691</v>
      </c>
      <c r="J11" s="52">
        <f t="shared" si="2"/>
        <v>94.6872445790663</v>
      </c>
      <c r="K11" s="52">
        <f t="shared" si="3"/>
        <v>21.370517063642776</v>
      </c>
      <c r="L11" s="4">
        <f t="shared" si="4"/>
        <v>497.2999999999997</v>
      </c>
      <c r="M11" s="4">
        <f t="shared" si="7"/>
        <v>10.617447371792126</v>
      </c>
      <c r="N11" s="35">
        <f t="shared" si="5"/>
        <v>497.2999999999997</v>
      </c>
      <c r="O11" s="35">
        <f t="shared" si="6"/>
        <v>10.617447371792126</v>
      </c>
    </row>
    <row r="12" spans="1:15" ht="34.5" customHeight="1" outlineLevel="2">
      <c r="A12" s="13" t="s">
        <v>47</v>
      </c>
      <c r="B12" s="20" t="s">
        <v>11</v>
      </c>
      <c r="C12" s="21" t="s">
        <v>12</v>
      </c>
      <c r="D12" s="38">
        <v>146.1</v>
      </c>
      <c r="E12" s="61">
        <v>302.1</v>
      </c>
      <c r="F12" s="61">
        <v>156.1</v>
      </c>
      <c r="G12" s="61">
        <v>156.1</v>
      </c>
      <c r="H12" s="52">
        <f t="shared" si="0"/>
        <v>51.67163190996358</v>
      </c>
      <c r="I12" s="52">
        <f t="shared" si="1"/>
        <v>100</v>
      </c>
      <c r="J12" s="52">
        <f t="shared" si="2"/>
        <v>106.84462696783027</v>
      </c>
      <c r="K12" s="52">
        <f t="shared" si="3"/>
        <v>1.6938853019369542</v>
      </c>
      <c r="L12" s="4">
        <f t="shared" si="4"/>
        <v>0</v>
      </c>
      <c r="M12" s="4">
        <f t="shared" si="7"/>
        <v>0</v>
      </c>
      <c r="N12" s="35">
        <f t="shared" si="5"/>
        <v>0</v>
      </c>
      <c r="O12" s="35">
        <f t="shared" si="6"/>
        <v>0</v>
      </c>
    </row>
    <row r="13" spans="1:15" ht="13.5" outlineLevel="2">
      <c r="A13" s="13" t="s">
        <v>47</v>
      </c>
      <c r="B13" s="20" t="s">
        <v>13</v>
      </c>
      <c r="C13" s="21" t="s">
        <v>14</v>
      </c>
      <c r="D13" s="38">
        <v>0</v>
      </c>
      <c r="E13" s="61">
        <v>5</v>
      </c>
      <c r="F13" s="61">
        <v>2.5</v>
      </c>
      <c r="G13" s="61">
        <v>0</v>
      </c>
      <c r="H13" s="52">
        <f t="shared" si="0"/>
        <v>0</v>
      </c>
      <c r="I13" s="52">
        <f t="shared" si="1"/>
        <v>0</v>
      </c>
      <c r="J13" s="41" t="e">
        <f t="shared" si="2"/>
        <v>#DIV/0!</v>
      </c>
      <c r="K13" s="52">
        <f t="shared" si="3"/>
        <v>0</v>
      </c>
      <c r="L13" s="4">
        <f t="shared" si="4"/>
        <v>2.5</v>
      </c>
      <c r="M13" s="4">
        <f t="shared" si="7"/>
        <v>0.053375464366539976</v>
      </c>
      <c r="N13" s="35">
        <f t="shared" si="5"/>
        <v>2.5</v>
      </c>
      <c r="O13" s="35">
        <f t="shared" si="6"/>
        <v>0.053375464366539976</v>
      </c>
    </row>
    <row r="14" spans="1:15" ht="13.5" outlineLevel="2">
      <c r="A14" s="13" t="s">
        <v>47</v>
      </c>
      <c r="B14" s="20" t="s">
        <v>15</v>
      </c>
      <c r="C14" s="21" t="s">
        <v>16</v>
      </c>
      <c r="D14" s="38">
        <v>13.5</v>
      </c>
      <c r="E14" s="61">
        <v>34.9</v>
      </c>
      <c r="F14" s="61">
        <v>20</v>
      </c>
      <c r="G14" s="61">
        <v>6.9</v>
      </c>
      <c r="H14" s="52">
        <f t="shared" si="0"/>
        <v>19.770773638968482</v>
      </c>
      <c r="I14" s="52">
        <f t="shared" si="1"/>
        <v>34.5</v>
      </c>
      <c r="J14" s="52">
        <f t="shared" si="2"/>
        <v>51.11111111111112</v>
      </c>
      <c r="K14" s="52">
        <f t="shared" si="3"/>
        <v>0.07487385383321578</v>
      </c>
      <c r="L14" s="4">
        <f t="shared" si="4"/>
        <v>13.1</v>
      </c>
      <c r="M14" s="4">
        <f t="shared" si="7"/>
        <v>0.2796874332806695</v>
      </c>
      <c r="N14" s="35">
        <f t="shared" si="5"/>
        <v>13.1</v>
      </c>
      <c r="O14" s="35">
        <f t="shared" si="6"/>
        <v>0.2796874332806695</v>
      </c>
    </row>
    <row r="15" spans="1:15" ht="13.5" outlineLevel="1">
      <c r="A15" s="11" t="s">
        <v>47</v>
      </c>
      <c r="B15" s="17" t="s">
        <v>17</v>
      </c>
      <c r="C15" s="18" t="s">
        <v>18</v>
      </c>
      <c r="D15" s="37">
        <v>44</v>
      </c>
      <c r="E15" s="60">
        <v>125.4</v>
      </c>
      <c r="F15" s="60">
        <v>125.4</v>
      </c>
      <c r="G15" s="60">
        <v>53.9</v>
      </c>
      <c r="H15" s="51">
        <f t="shared" si="0"/>
        <v>42.98245614035087</v>
      </c>
      <c r="I15" s="51">
        <f t="shared" si="1"/>
        <v>42.98245614035087</v>
      </c>
      <c r="J15" s="51">
        <f t="shared" si="2"/>
        <v>122.49999999999999</v>
      </c>
      <c r="K15" s="51">
        <f t="shared" si="3"/>
        <v>0.5848841625522218</v>
      </c>
      <c r="L15" s="3">
        <f t="shared" si="4"/>
        <v>71.5</v>
      </c>
      <c r="M15" s="3">
        <f t="shared" si="7"/>
        <v>1.5265382808830432</v>
      </c>
      <c r="N15" s="12">
        <f t="shared" si="5"/>
        <v>71.5</v>
      </c>
      <c r="O15" s="12">
        <f t="shared" si="6"/>
        <v>1.5265382808830432</v>
      </c>
    </row>
    <row r="16" spans="1:15" ht="13.5" outlineLevel="2">
      <c r="A16" s="13" t="s">
        <v>47</v>
      </c>
      <c r="B16" s="20" t="s">
        <v>19</v>
      </c>
      <c r="C16" s="21" t="s">
        <v>20</v>
      </c>
      <c r="D16" s="38">
        <v>44</v>
      </c>
      <c r="E16" s="61">
        <v>125.4</v>
      </c>
      <c r="F16" s="61">
        <v>125.4</v>
      </c>
      <c r="G16" s="61">
        <v>53.9</v>
      </c>
      <c r="H16" s="52">
        <f t="shared" si="0"/>
        <v>42.98245614035087</v>
      </c>
      <c r="I16" s="52">
        <f t="shared" si="1"/>
        <v>42.98245614035087</v>
      </c>
      <c r="J16" s="52">
        <f t="shared" si="2"/>
        <v>122.49999999999999</v>
      </c>
      <c r="K16" s="52">
        <f t="shared" si="3"/>
        <v>0.5848841625522218</v>
      </c>
      <c r="L16" s="4">
        <f t="shared" si="4"/>
        <v>71.5</v>
      </c>
      <c r="M16" s="4">
        <f t="shared" si="7"/>
        <v>1.5265382808830432</v>
      </c>
      <c r="N16" s="35">
        <f t="shared" si="5"/>
        <v>71.5</v>
      </c>
      <c r="O16" s="35">
        <f t="shared" si="6"/>
        <v>1.5265382808830432</v>
      </c>
    </row>
    <row r="17" spans="1:15" ht="24" customHeight="1" outlineLevel="1">
      <c r="A17" s="11" t="s">
        <v>47</v>
      </c>
      <c r="B17" s="17" t="s">
        <v>21</v>
      </c>
      <c r="C17" s="18" t="s">
        <v>22</v>
      </c>
      <c r="D17" s="37">
        <v>36.2</v>
      </c>
      <c r="E17" s="60">
        <v>190.6</v>
      </c>
      <c r="F17" s="60">
        <v>180.1</v>
      </c>
      <c r="G17" s="60">
        <v>161.9</v>
      </c>
      <c r="H17" s="51">
        <f t="shared" si="0"/>
        <v>84.94228751311648</v>
      </c>
      <c r="I17" s="51">
        <f t="shared" si="1"/>
        <v>89.89450305385898</v>
      </c>
      <c r="J17" s="51">
        <f t="shared" si="2"/>
        <v>447.2375690607735</v>
      </c>
      <c r="K17" s="51">
        <f t="shared" si="3"/>
        <v>1.7568227442895121</v>
      </c>
      <c r="L17" s="3">
        <f t="shared" si="4"/>
        <v>18.19999999999999</v>
      </c>
      <c r="M17" s="3">
        <f t="shared" si="7"/>
        <v>0.3885733805884108</v>
      </c>
      <c r="N17" s="12">
        <f t="shared" si="5"/>
        <v>18.19999999999999</v>
      </c>
      <c r="O17" s="12">
        <f t="shared" si="6"/>
        <v>0.3885733805884108</v>
      </c>
    </row>
    <row r="18" spans="1:15" ht="17.25" customHeight="1" outlineLevel="2">
      <c r="A18" s="13" t="s">
        <v>47</v>
      </c>
      <c r="B18" s="39" t="s">
        <v>104</v>
      </c>
      <c r="C18" s="40" t="s">
        <v>105</v>
      </c>
      <c r="D18" s="38">
        <v>36.2</v>
      </c>
      <c r="E18" s="61">
        <v>189.6</v>
      </c>
      <c r="F18" s="61">
        <v>179.6</v>
      </c>
      <c r="G18" s="61">
        <v>161.9</v>
      </c>
      <c r="H18" s="52">
        <f t="shared" si="0"/>
        <v>85.3902953586498</v>
      </c>
      <c r="I18" s="52">
        <f t="shared" si="1"/>
        <v>90.14476614699333</v>
      </c>
      <c r="J18" s="52">
        <f t="shared" si="2"/>
        <v>447.2375690607735</v>
      </c>
      <c r="K18" s="52">
        <f t="shared" si="3"/>
        <v>1.7568227442895121</v>
      </c>
      <c r="L18" s="4">
        <f t="shared" si="4"/>
        <v>17.69999999999999</v>
      </c>
      <c r="M18" s="4">
        <f t="shared" si="7"/>
        <v>0.37789828771510275</v>
      </c>
      <c r="N18" s="35">
        <f t="shared" si="5"/>
        <v>17.69999999999999</v>
      </c>
      <c r="O18" s="35">
        <f t="shared" si="6"/>
        <v>0.37789828771510275</v>
      </c>
    </row>
    <row r="19" spans="1:15" ht="22.5" customHeight="1" outlineLevel="2">
      <c r="A19" s="14"/>
      <c r="B19" s="20" t="s">
        <v>86</v>
      </c>
      <c r="C19" s="21" t="s">
        <v>87</v>
      </c>
      <c r="D19" s="38">
        <v>0</v>
      </c>
      <c r="E19" s="61">
        <v>1</v>
      </c>
      <c r="F19" s="61">
        <v>0.5</v>
      </c>
      <c r="G19" s="61">
        <v>0</v>
      </c>
      <c r="H19" s="52">
        <f t="shared" si="0"/>
        <v>0</v>
      </c>
      <c r="I19" s="52">
        <f t="shared" si="1"/>
        <v>0</v>
      </c>
      <c r="J19" s="70" t="e">
        <f t="shared" si="2"/>
        <v>#DIV/0!</v>
      </c>
      <c r="K19" s="52">
        <f t="shared" si="3"/>
        <v>0</v>
      </c>
      <c r="L19" s="4">
        <f t="shared" si="4"/>
        <v>0.5</v>
      </c>
      <c r="M19" s="4">
        <f t="shared" si="7"/>
        <v>0.010675092873307994</v>
      </c>
      <c r="N19" s="35">
        <f t="shared" si="5"/>
        <v>0.5</v>
      </c>
      <c r="O19" s="35">
        <f t="shared" si="6"/>
        <v>0.010675092873307994</v>
      </c>
    </row>
    <row r="20" spans="1:15" ht="13.5" outlineLevel="1">
      <c r="A20" s="11" t="s">
        <v>47</v>
      </c>
      <c r="B20" s="17" t="s">
        <v>23</v>
      </c>
      <c r="C20" s="18" t="s">
        <v>24</v>
      </c>
      <c r="D20" s="37">
        <v>48.8</v>
      </c>
      <c r="E20" s="37">
        <v>1347.5</v>
      </c>
      <c r="F20" s="37">
        <v>1189.9</v>
      </c>
      <c r="G20" s="37">
        <v>220.6</v>
      </c>
      <c r="H20" s="51">
        <f t="shared" si="0"/>
        <v>16.371057513914657</v>
      </c>
      <c r="I20" s="51">
        <f t="shared" si="1"/>
        <v>18.53937305655937</v>
      </c>
      <c r="J20" s="51">
        <f t="shared" si="2"/>
        <v>452.0491803278689</v>
      </c>
      <c r="K20" s="51">
        <f t="shared" si="3"/>
        <v>2.393793066030058</v>
      </c>
      <c r="L20" s="3">
        <f t="shared" si="4"/>
        <v>969.3000000000001</v>
      </c>
      <c r="M20" s="3">
        <f t="shared" si="7"/>
        <v>20.694735044194882</v>
      </c>
      <c r="N20" s="12">
        <f t="shared" si="5"/>
        <v>969.3000000000001</v>
      </c>
      <c r="O20" s="12">
        <f t="shared" si="6"/>
        <v>20.694735044194882</v>
      </c>
    </row>
    <row r="21" spans="1:15" ht="13.5" outlineLevel="2">
      <c r="A21" s="13" t="s">
        <v>47</v>
      </c>
      <c r="B21" s="20" t="s">
        <v>25</v>
      </c>
      <c r="C21" s="21" t="s">
        <v>26</v>
      </c>
      <c r="D21" s="38">
        <v>48.8</v>
      </c>
      <c r="E21" s="38">
        <v>1200.2</v>
      </c>
      <c r="F21" s="38">
        <v>1042.6</v>
      </c>
      <c r="G21" s="38">
        <v>123.3</v>
      </c>
      <c r="H21" s="52">
        <f t="shared" si="0"/>
        <v>10.273287785369105</v>
      </c>
      <c r="I21" s="52">
        <f t="shared" si="1"/>
        <v>11.826203721465568</v>
      </c>
      <c r="J21" s="52">
        <f t="shared" si="2"/>
        <v>252.6639344262295</v>
      </c>
      <c r="K21" s="52">
        <f t="shared" si="3"/>
        <v>1.3379632141500732</v>
      </c>
      <c r="L21" s="4">
        <f t="shared" si="4"/>
        <v>919.3</v>
      </c>
      <c r="M21" s="4">
        <f t="shared" si="7"/>
        <v>19.627225756864078</v>
      </c>
      <c r="N21" s="35">
        <f t="shared" si="5"/>
        <v>919.3</v>
      </c>
      <c r="O21" s="35">
        <f t="shared" si="6"/>
        <v>19.627225756864078</v>
      </c>
    </row>
    <row r="22" spans="1:15" ht="13.5" outlineLevel="2">
      <c r="A22" s="14"/>
      <c r="B22" s="23" t="s">
        <v>88</v>
      </c>
      <c r="C22" s="24" t="s">
        <v>89</v>
      </c>
      <c r="D22" s="38">
        <v>0</v>
      </c>
      <c r="E22" s="38">
        <v>147.3</v>
      </c>
      <c r="F22" s="38">
        <v>147.3</v>
      </c>
      <c r="G22" s="38">
        <v>97.2</v>
      </c>
      <c r="H22" s="52">
        <f t="shared" si="0"/>
        <v>65.98778004073318</v>
      </c>
      <c r="I22" s="52">
        <f t="shared" si="1"/>
        <v>65.98778004073318</v>
      </c>
      <c r="J22" s="41" t="e">
        <f t="shared" si="2"/>
        <v>#DIV/0!</v>
      </c>
      <c r="K22" s="52">
        <f t="shared" si="3"/>
        <v>1.0547447235635614</v>
      </c>
      <c r="L22" s="4">
        <f t="shared" si="4"/>
        <v>50.10000000000001</v>
      </c>
      <c r="M22" s="4">
        <f t="shared" si="7"/>
        <v>1.0696443059054614</v>
      </c>
      <c r="N22" s="35">
        <f t="shared" si="5"/>
        <v>50.10000000000001</v>
      </c>
      <c r="O22" s="35">
        <f t="shared" si="6"/>
        <v>1.0696443059054614</v>
      </c>
    </row>
    <row r="23" spans="1:15" ht="12" customHeight="1" outlineLevel="1">
      <c r="A23" s="11" t="s">
        <v>47</v>
      </c>
      <c r="B23" s="17" t="s">
        <v>27</v>
      </c>
      <c r="C23" s="18" t="s">
        <v>28</v>
      </c>
      <c r="D23" s="37">
        <v>854.7</v>
      </c>
      <c r="E23" s="37">
        <v>8035</v>
      </c>
      <c r="F23" s="37">
        <v>7264.2</v>
      </c>
      <c r="G23" s="37">
        <v>4967.1</v>
      </c>
      <c r="H23" s="51">
        <f t="shared" si="0"/>
        <v>61.81829495955197</v>
      </c>
      <c r="I23" s="51">
        <f t="shared" si="1"/>
        <v>68.37779796811762</v>
      </c>
      <c r="J23" s="51">
        <f t="shared" si="2"/>
        <v>581.1512811512812</v>
      </c>
      <c r="K23" s="51">
        <f t="shared" si="3"/>
        <v>53.899408605067556</v>
      </c>
      <c r="L23" s="3">
        <f t="shared" si="4"/>
        <v>2297.0999999999995</v>
      </c>
      <c r="M23" s="3">
        <f t="shared" si="7"/>
        <v>49.04351167855158</v>
      </c>
      <c r="N23" s="12">
        <f t="shared" si="5"/>
        <v>2297.0999999999995</v>
      </c>
      <c r="O23" s="12">
        <f t="shared" si="6"/>
        <v>49.04351167855158</v>
      </c>
    </row>
    <row r="24" spans="1:15" ht="13.5" outlineLevel="2">
      <c r="A24" s="13" t="s">
        <v>47</v>
      </c>
      <c r="B24" s="20" t="s">
        <v>29</v>
      </c>
      <c r="C24" s="21" t="s">
        <v>30</v>
      </c>
      <c r="D24" s="38">
        <v>141.3</v>
      </c>
      <c r="E24" s="38">
        <v>218.9</v>
      </c>
      <c r="F24" s="38">
        <v>113.4</v>
      </c>
      <c r="G24" s="38">
        <v>47.5</v>
      </c>
      <c r="H24" s="52">
        <f t="shared" si="0"/>
        <v>21.699406121516674</v>
      </c>
      <c r="I24" s="52">
        <f t="shared" si="1"/>
        <v>41.88712522045856</v>
      </c>
      <c r="J24" s="52">
        <f t="shared" si="2"/>
        <v>33.61641896673744</v>
      </c>
      <c r="K24" s="52">
        <f t="shared" si="3"/>
        <v>0.5154359503011231</v>
      </c>
      <c r="L24" s="4">
        <f t="shared" si="4"/>
        <v>65.9</v>
      </c>
      <c r="M24" s="4">
        <f t="shared" si="7"/>
        <v>1.406977240701994</v>
      </c>
      <c r="N24" s="35">
        <f t="shared" si="5"/>
        <v>65.9</v>
      </c>
      <c r="O24" s="35">
        <f t="shared" si="6"/>
        <v>1.406977240701994</v>
      </c>
    </row>
    <row r="25" spans="1:15" ht="13.5" outlineLevel="2">
      <c r="A25" s="13" t="s">
        <v>47</v>
      </c>
      <c r="B25" s="20" t="s">
        <v>31</v>
      </c>
      <c r="C25" s="21" t="s">
        <v>32</v>
      </c>
      <c r="D25" s="38">
        <v>312</v>
      </c>
      <c r="E25" s="38">
        <v>5096.8</v>
      </c>
      <c r="F25" s="38">
        <v>4910.4</v>
      </c>
      <c r="G25" s="38">
        <v>4545.7</v>
      </c>
      <c r="H25" s="52">
        <f t="shared" si="0"/>
        <v>89.18733322869251</v>
      </c>
      <c r="I25" s="52">
        <f t="shared" si="1"/>
        <v>92.57290648419682</v>
      </c>
      <c r="J25" s="52">
        <f t="shared" si="2"/>
        <v>1456.9551282051282</v>
      </c>
      <c r="K25" s="52">
        <f t="shared" si="3"/>
        <v>49.32667787965927</v>
      </c>
      <c r="L25" s="4">
        <f t="shared" si="4"/>
        <v>364.6999999999998</v>
      </c>
      <c r="M25" s="4">
        <f t="shared" si="7"/>
        <v>7.786412741790848</v>
      </c>
      <c r="N25" s="35">
        <f t="shared" si="5"/>
        <v>364.6999999999998</v>
      </c>
      <c r="O25" s="35">
        <f t="shared" si="6"/>
        <v>7.786412741790848</v>
      </c>
    </row>
    <row r="26" spans="1:15" ht="13.5" outlineLevel="2">
      <c r="A26" s="13" t="s">
        <v>47</v>
      </c>
      <c r="B26" s="20" t="s">
        <v>33</v>
      </c>
      <c r="C26" s="21" t="s">
        <v>34</v>
      </c>
      <c r="D26" s="38">
        <v>401.3</v>
      </c>
      <c r="E26" s="38">
        <v>2719.3</v>
      </c>
      <c r="F26" s="38">
        <v>2240.4</v>
      </c>
      <c r="G26" s="38">
        <v>373.9</v>
      </c>
      <c r="H26" s="52">
        <f t="shared" si="0"/>
        <v>13.749862096863161</v>
      </c>
      <c r="I26" s="52">
        <f t="shared" si="1"/>
        <v>16.68898410998036</v>
      </c>
      <c r="J26" s="52">
        <f t="shared" si="2"/>
        <v>93.17219038126089</v>
      </c>
      <c r="K26" s="52">
        <f t="shared" si="3"/>
        <v>4.057294775107156</v>
      </c>
      <c r="L26" s="4">
        <f t="shared" si="4"/>
        <v>1866.5</v>
      </c>
      <c r="M26" s="4">
        <f t="shared" si="7"/>
        <v>39.85012169605875</v>
      </c>
      <c r="N26" s="35">
        <f t="shared" si="5"/>
        <v>1866.5</v>
      </c>
      <c r="O26" s="35">
        <f t="shared" si="6"/>
        <v>39.85012169605875</v>
      </c>
    </row>
    <row r="27" spans="1:15" ht="13.5" outlineLevel="1">
      <c r="A27" s="11" t="s">
        <v>47</v>
      </c>
      <c r="B27" s="17" t="s">
        <v>35</v>
      </c>
      <c r="C27" s="18" t="s">
        <v>36</v>
      </c>
      <c r="D27" s="37">
        <v>15</v>
      </c>
      <c r="E27" s="37">
        <v>96.5</v>
      </c>
      <c r="F27" s="37">
        <v>50</v>
      </c>
      <c r="G27" s="37">
        <v>16.2</v>
      </c>
      <c r="H27" s="51">
        <f t="shared" si="0"/>
        <v>16.787564766839377</v>
      </c>
      <c r="I27" s="51">
        <f t="shared" si="1"/>
        <v>32.4</v>
      </c>
      <c r="J27" s="51">
        <f t="shared" si="2"/>
        <v>107.99999999999999</v>
      </c>
      <c r="K27" s="51">
        <f t="shared" si="3"/>
        <v>0.17579078726059355</v>
      </c>
      <c r="L27" s="3">
        <f t="shared" si="4"/>
        <v>33.8</v>
      </c>
      <c r="M27" s="3">
        <f t="shared" si="7"/>
        <v>0.7216362782356205</v>
      </c>
      <c r="N27" s="12">
        <f t="shared" si="5"/>
        <v>33.8</v>
      </c>
      <c r="O27" s="36">
        <f t="shared" si="6"/>
        <v>0.7216362782356205</v>
      </c>
    </row>
    <row r="28" spans="1:15" ht="13.5" outlineLevel="2">
      <c r="A28" s="13" t="s">
        <v>47</v>
      </c>
      <c r="B28" s="20" t="s">
        <v>37</v>
      </c>
      <c r="C28" s="21" t="s">
        <v>38</v>
      </c>
      <c r="D28" s="38">
        <v>15</v>
      </c>
      <c r="E28" s="38">
        <v>96.5</v>
      </c>
      <c r="F28" s="38">
        <v>50</v>
      </c>
      <c r="G28" s="38">
        <v>16.2</v>
      </c>
      <c r="H28" s="52">
        <f t="shared" si="0"/>
        <v>16.787564766839377</v>
      </c>
      <c r="I28" s="52">
        <f t="shared" si="1"/>
        <v>32.4</v>
      </c>
      <c r="J28" s="52">
        <f t="shared" si="2"/>
        <v>107.99999999999999</v>
      </c>
      <c r="K28" s="52">
        <f t="shared" si="3"/>
        <v>0.17579078726059355</v>
      </c>
      <c r="L28" s="4">
        <f t="shared" si="4"/>
        <v>33.8</v>
      </c>
      <c r="M28" s="4">
        <f t="shared" si="7"/>
        <v>0.7216362782356205</v>
      </c>
      <c r="N28" s="35">
        <f t="shared" si="5"/>
        <v>33.8</v>
      </c>
      <c r="O28" s="35">
        <f t="shared" si="6"/>
        <v>0.7216362782356205</v>
      </c>
    </row>
    <row r="29" spans="1:15" ht="10.5" customHeight="1" outlineLevel="1">
      <c r="A29" s="11" t="s">
        <v>47</v>
      </c>
      <c r="B29" s="17" t="s">
        <v>39</v>
      </c>
      <c r="C29" s="18" t="s">
        <v>40</v>
      </c>
      <c r="D29" s="37">
        <v>1001.5</v>
      </c>
      <c r="E29" s="37">
        <v>3648.2</v>
      </c>
      <c r="F29" s="37">
        <v>2161.6</v>
      </c>
      <c r="G29" s="37">
        <v>1440.3</v>
      </c>
      <c r="H29" s="51">
        <f t="shared" si="0"/>
        <v>39.47974343511869</v>
      </c>
      <c r="I29" s="51">
        <f t="shared" si="1"/>
        <v>66.63119911176906</v>
      </c>
      <c r="J29" s="51">
        <f t="shared" si="2"/>
        <v>143.8142785821268</v>
      </c>
      <c r="K29" s="51">
        <f t="shared" si="3"/>
        <v>15.629103141446476</v>
      </c>
      <c r="L29" s="3">
        <f t="shared" si="4"/>
        <v>721.3</v>
      </c>
      <c r="M29" s="3">
        <f t="shared" si="7"/>
        <v>15.399888979034113</v>
      </c>
      <c r="N29" s="12">
        <f t="shared" si="5"/>
        <v>721.3</v>
      </c>
      <c r="O29" s="12">
        <f t="shared" si="6"/>
        <v>15.399888979034113</v>
      </c>
    </row>
    <row r="30" spans="1:15" ht="13.5" outlineLevel="2">
      <c r="A30" s="13" t="s">
        <v>47</v>
      </c>
      <c r="B30" s="20" t="s">
        <v>41</v>
      </c>
      <c r="C30" s="21" t="s">
        <v>42</v>
      </c>
      <c r="D30" s="38">
        <v>1001.5</v>
      </c>
      <c r="E30" s="38">
        <v>3648.2</v>
      </c>
      <c r="F30" s="38">
        <v>2161.6</v>
      </c>
      <c r="G30" s="38">
        <v>1440.3</v>
      </c>
      <c r="H30" s="53">
        <f t="shared" si="0"/>
        <v>39.47974343511869</v>
      </c>
      <c r="I30" s="53">
        <f t="shared" si="1"/>
        <v>66.63119911176906</v>
      </c>
      <c r="J30" s="53">
        <f t="shared" si="2"/>
        <v>143.8142785821268</v>
      </c>
      <c r="K30" s="53">
        <f t="shared" si="3"/>
        <v>15.629103141446476</v>
      </c>
      <c r="L30" s="7">
        <f t="shared" si="4"/>
        <v>721.3</v>
      </c>
      <c r="M30" s="7">
        <f t="shared" si="7"/>
        <v>15.399888979034113</v>
      </c>
      <c r="N30" s="35">
        <f t="shared" si="5"/>
        <v>721.3</v>
      </c>
      <c r="O30" s="35">
        <f t="shared" si="6"/>
        <v>15.399888979034113</v>
      </c>
    </row>
    <row r="31" spans="1:15" ht="13.5" outlineLevel="2">
      <c r="A31" s="14"/>
      <c r="B31" s="25" t="s">
        <v>90</v>
      </c>
      <c r="C31" s="26" t="s">
        <v>91</v>
      </c>
      <c r="D31" s="37">
        <v>0</v>
      </c>
      <c r="E31" s="37">
        <v>361.7</v>
      </c>
      <c r="F31" s="37">
        <v>193.5</v>
      </c>
      <c r="G31" s="37">
        <v>182.9</v>
      </c>
      <c r="H31" s="54">
        <f t="shared" si="0"/>
        <v>50.566768039812004</v>
      </c>
      <c r="I31" s="54">
        <f t="shared" si="1"/>
        <v>94.52196382428941</v>
      </c>
      <c r="J31" s="43" t="e">
        <f t="shared" si="2"/>
        <v>#DIV/0!</v>
      </c>
      <c r="K31" s="54">
        <f t="shared" si="3"/>
        <v>1.9846996907384298</v>
      </c>
      <c r="L31" s="6">
        <f t="shared" si="4"/>
        <v>10.599999999999994</v>
      </c>
      <c r="M31" s="6">
        <f t="shared" si="7"/>
        <v>0.22631196891412936</v>
      </c>
      <c r="N31" s="12">
        <f t="shared" si="5"/>
        <v>10.599999999999994</v>
      </c>
      <c r="O31" s="12">
        <f t="shared" si="6"/>
        <v>0.22631196891412936</v>
      </c>
    </row>
    <row r="32" spans="1:15" ht="13.5" outlineLevel="2">
      <c r="A32" s="14"/>
      <c r="B32" s="23" t="s">
        <v>92</v>
      </c>
      <c r="C32" s="24" t="s">
        <v>93</v>
      </c>
      <c r="D32" s="38">
        <v>0</v>
      </c>
      <c r="E32" s="38">
        <v>351.7</v>
      </c>
      <c r="F32" s="38">
        <v>193.5</v>
      </c>
      <c r="G32" s="38">
        <v>182.9</v>
      </c>
      <c r="H32" s="55">
        <f t="shared" si="0"/>
        <v>52.0045493318169</v>
      </c>
      <c r="I32" s="55">
        <f t="shared" si="1"/>
        <v>94.52196382428941</v>
      </c>
      <c r="J32" s="44" t="e">
        <f t="shared" si="2"/>
        <v>#DIV/0!</v>
      </c>
      <c r="K32" s="55">
        <f t="shared" si="3"/>
        <v>1.9846996907384298</v>
      </c>
      <c r="L32" s="5">
        <f t="shared" si="4"/>
        <v>10.599999999999994</v>
      </c>
      <c r="M32" s="5">
        <f t="shared" si="7"/>
        <v>0.22631196891412936</v>
      </c>
      <c r="N32" s="35">
        <f t="shared" si="5"/>
        <v>10.599999999999994</v>
      </c>
      <c r="O32" s="35">
        <f t="shared" si="6"/>
        <v>0.22631196891412936</v>
      </c>
    </row>
    <row r="33" spans="1:15" ht="12.75" customHeight="1" outlineLevel="2">
      <c r="A33" s="14"/>
      <c r="B33" s="23" t="s">
        <v>94</v>
      </c>
      <c r="C33" s="24" t="s">
        <v>95</v>
      </c>
      <c r="D33" s="38">
        <v>0</v>
      </c>
      <c r="E33" s="38">
        <v>10</v>
      </c>
      <c r="F33" s="38">
        <v>0</v>
      </c>
      <c r="G33" s="38">
        <v>0</v>
      </c>
      <c r="H33" s="52">
        <f t="shared" si="0"/>
        <v>0</v>
      </c>
      <c r="I33" s="41" t="e">
        <f t="shared" si="1"/>
        <v>#DIV/0!</v>
      </c>
      <c r="J33" s="41" t="e">
        <f t="shared" si="2"/>
        <v>#DIV/0!</v>
      </c>
      <c r="K33" s="52">
        <f t="shared" si="3"/>
        <v>0</v>
      </c>
      <c r="L33" s="4">
        <f t="shared" si="4"/>
        <v>0</v>
      </c>
      <c r="M33" s="4">
        <f t="shared" si="7"/>
        <v>0</v>
      </c>
      <c r="N33" s="35">
        <f t="shared" si="5"/>
        <v>0</v>
      </c>
      <c r="O33" s="35">
        <f t="shared" si="6"/>
        <v>0</v>
      </c>
    </row>
    <row r="34" spans="1:15" ht="21.75" customHeight="1" outlineLevel="1">
      <c r="A34" s="11" t="s">
        <v>47</v>
      </c>
      <c r="B34" s="17" t="s">
        <v>43</v>
      </c>
      <c r="C34" s="18" t="s">
        <v>44</v>
      </c>
      <c r="D34" s="37">
        <v>0</v>
      </c>
      <c r="E34" s="37">
        <v>1</v>
      </c>
      <c r="F34" s="37">
        <v>1</v>
      </c>
      <c r="G34" s="37">
        <v>0</v>
      </c>
      <c r="H34" s="51">
        <f t="shared" si="0"/>
        <v>0</v>
      </c>
      <c r="I34" s="51">
        <f t="shared" si="1"/>
        <v>0</v>
      </c>
      <c r="J34" s="42" t="e">
        <f t="shared" si="2"/>
        <v>#DIV/0!</v>
      </c>
      <c r="K34" s="51">
        <f t="shared" si="3"/>
        <v>0</v>
      </c>
      <c r="L34" s="3">
        <f t="shared" si="4"/>
        <v>1</v>
      </c>
      <c r="M34" s="3">
        <f t="shared" si="7"/>
        <v>0.02135018574661599</v>
      </c>
      <c r="N34" s="12">
        <f t="shared" si="5"/>
        <v>1</v>
      </c>
      <c r="O34" s="12">
        <f t="shared" si="6"/>
        <v>0.02135018574661599</v>
      </c>
    </row>
    <row r="35" spans="1:15" ht="21" customHeight="1" outlineLevel="2">
      <c r="A35" s="13" t="s">
        <v>47</v>
      </c>
      <c r="B35" s="20" t="s">
        <v>45</v>
      </c>
      <c r="C35" s="21" t="s">
        <v>46</v>
      </c>
      <c r="D35" s="38">
        <v>0</v>
      </c>
      <c r="E35" s="38">
        <v>1</v>
      </c>
      <c r="F35" s="38">
        <v>1</v>
      </c>
      <c r="G35" s="38">
        <v>0</v>
      </c>
      <c r="H35" s="52">
        <f t="shared" si="0"/>
        <v>0</v>
      </c>
      <c r="I35" s="52">
        <f t="shared" si="1"/>
        <v>0</v>
      </c>
      <c r="J35" s="41" t="e">
        <f t="shared" si="2"/>
        <v>#DIV/0!</v>
      </c>
      <c r="K35" s="52">
        <f t="shared" si="3"/>
        <v>0</v>
      </c>
      <c r="L35" s="4">
        <f t="shared" si="4"/>
        <v>1</v>
      </c>
      <c r="M35" s="4">
        <f t="shared" si="7"/>
        <v>0.02135018574661599</v>
      </c>
      <c r="N35" s="35">
        <f t="shared" si="5"/>
        <v>1</v>
      </c>
      <c r="O35" s="35">
        <f t="shared" si="6"/>
        <v>0.02135018574661599</v>
      </c>
    </row>
    <row r="36" ht="42.75" customHeight="1">
      <c r="A36" s="8"/>
    </row>
  </sheetData>
  <sheetProtection/>
  <autoFilter ref="A7:M35"/>
  <mergeCells count="3">
    <mergeCell ref="H6:J6"/>
    <mergeCell ref="B3:K3"/>
    <mergeCell ref="B4:K4"/>
  </mergeCells>
  <printOptions/>
  <pageMargins left="0.4724409448818898" right="0.15748031496062992" top="0.15748031496062992" bottom="0.1968503937007874" header="0.15748031496062992" footer="0.15748031496062992"/>
  <pageSetup firstPageNumber="1" useFirstPageNumber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B1">
      <selection activeCell="B1" sqref="B1:K24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33.57421875" style="1" customWidth="1"/>
    <col min="4" max="4" width="11.28125" style="1" customWidth="1"/>
    <col min="5" max="5" width="11.8515625" style="1" customWidth="1"/>
    <col min="6" max="6" width="11.7109375" style="1" customWidth="1"/>
    <col min="7" max="7" width="12.00390625" style="1" customWidth="1"/>
    <col min="8" max="8" width="9.421875" style="1" customWidth="1"/>
    <col min="9" max="9" width="12.28125" style="1" customWidth="1"/>
    <col min="10" max="10" width="12.140625" style="1" customWidth="1"/>
    <col min="11" max="11" width="9.8515625" style="1" customWidth="1"/>
    <col min="12" max="16384" width="9.140625" style="1" customWidth="1"/>
  </cols>
  <sheetData>
    <row r="1" spans="1:11" s="29" customFormat="1" ht="12.75">
      <c r="A1" s="58"/>
      <c r="B1" s="28"/>
      <c r="C1" s="28"/>
      <c r="D1" s="28"/>
      <c r="E1" s="28"/>
      <c r="F1" s="28"/>
      <c r="G1" s="28"/>
      <c r="H1" s="28"/>
      <c r="I1" s="28"/>
      <c r="J1" s="28"/>
      <c r="K1" s="45" t="s">
        <v>82</v>
      </c>
    </row>
    <row r="2" spans="1:11" s="32" customFormat="1" ht="18" customHeight="1">
      <c r="A2" s="29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11" s="32" customFormat="1" ht="12.75">
      <c r="B3" s="64" t="s">
        <v>83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s="33" customFormat="1" ht="18.75" customHeight="1">
      <c r="A4" s="32"/>
      <c r="B4" s="66" t="s">
        <v>106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s="29" customFormat="1" ht="17.25" customHeight="1">
      <c r="A5" s="33"/>
      <c r="B5" s="28"/>
      <c r="C5" s="28"/>
      <c r="D5" s="28"/>
      <c r="E5" s="28"/>
      <c r="F5" s="28"/>
      <c r="G5" s="28"/>
      <c r="H5" s="28"/>
      <c r="I5" s="28"/>
      <c r="J5" s="28"/>
      <c r="K5" s="45" t="s">
        <v>50</v>
      </c>
    </row>
    <row r="6" spans="2:11" ht="12.75" customHeight="1">
      <c r="B6" s="46"/>
      <c r="C6" s="56"/>
      <c r="D6" s="56"/>
      <c r="E6" s="46"/>
      <c r="F6" s="46"/>
      <c r="G6" s="46"/>
      <c r="H6" s="67" t="s">
        <v>49</v>
      </c>
      <c r="I6" s="68"/>
      <c r="J6" s="69"/>
      <c r="K6" s="46"/>
    </row>
    <row r="7" spans="2:11" ht="42">
      <c r="B7" s="16" t="s">
        <v>54</v>
      </c>
      <c r="C7" s="57" t="s">
        <v>55</v>
      </c>
      <c r="D7" s="16" t="s">
        <v>107</v>
      </c>
      <c r="E7" s="16" t="s">
        <v>100</v>
      </c>
      <c r="F7" s="16" t="s">
        <v>108</v>
      </c>
      <c r="G7" s="16" t="s">
        <v>109</v>
      </c>
      <c r="H7" s="47" t="s">
        <v>101</v>
      </c>
      <c r="I7" s="47" t="s">
        <v>110</v>
      </c>
      <c r="J7" s="48" t="s">
        <v>48</v>
      </c>
      <c r="K7" s="49" t="s">
        <v>52</v>
      </c>
    </row>
    <row r="8" spans="2:11" ht="12.75">
      <c r="B8" s="17" t="s">
        <v>1</v>
      </c>
      <c r="C8" s="18" t="s">
        <v>1</v>
      </c>
      <c r="D8" s="59">
        <v>4311.6</v>
      </c>
      <c r="E8" s="19">
        <f>SUM(E9:E24)</f>
        <v>19166.000000000004</v>
      </c>
      <c r="F8" s="19">
        <f>SUM(F9:F24)</f>
        <v>13899.300000000001</v>
      </c>
      <c r="G8" s="19">
        <f>SUM(G9:G24)</f>
        <v>9215.5</v>
      </c>
      <c r="H8" s="51">
        <f>G8/E8*100</f>
        <v>48.08254200146091</v>
      </c>
      <c r="I8" s="51">
        <f>G8/F8*100</f>
        <v>66.30190009568827</v>
      </c>
      <c r="J8" s="51">
        <f>G8/D8*100</f>
        <v>213.7373596808609</v>
      </c>
      <c r="K8" s="51">
        <f>G8/$G$8*100</f>
        <v>100</v>
      </c>
    </row>
    <row r="9" spans="1:11" ht="12.75">
      <c r="A9" s="15" t="s">
        <v>56</v>
      </c>
      <c r="B9" s="20" t="s">
        <v>56</v>
      </c>
      <c r="C9" s="21" t="s">
        <v>57</v>
      </c>
      <c r="D9" s="38">
        <v>1705.3</v>
      </c>
      <c r="E9" s="61">
        <v>4720.9</v>
      </c>
      <c r="F9" s="61">
        <v>2418.6</v>
      </c>
      <c r="G9" s="61">
        <v>1944</v>
      </c>
      <c r="H9" s="52">
        <f aca="true" t="shared" si="0" ref="H9:H24">G9/E9*100</f>
        <v>41.17858882840137</v>
      </c>
      <c r="I9" s="52">
        <f aca="true" t="shared" si="1" ref="I9:I24">G9/F9*100</f>
        <v>80.37707764822625</v>
      </c>
      <c r="J9" s="52">
        <f aca="true" t="shared" si="2" ref="J9:J24">G9/D9*100</f>
        <v>113.99753709024804</v>
      </c>
      <c r="K9" s="52">
        <f aca="true" t="shared" si="3" ref="K9:K24">G9/$G$8*100</f>
        <v>21.09489447127123</v>
      </c>
    </row>
    <row r="10" spans="1:11" ht="12.75">
      <c r="A10" s="15" t="s">
        <v>58</v>
      </c>
      <c r="B10" s="20" t="s">
        <v>58</v>
      </c>
      <c r="C10" s="21" t="s">
        <v>59</v>
      </c>
      <c r="D10" s="38">
        <v>28.3</v>
      </c>
      <c r="E10" s="61">
        <v>162.7</v>
      </c>
      <c r="F10" s="61">
        <v>74.3</v>
      </c>
      <c r="G10" s="61">
        <v>26.7</v>
      </c>
      <c r="H10" s="52">
        <f t="shared" si="0"/>
        <v>16.410571604179474</v>
      </c>
      <c r="I10" s="52">
        <f t="shared" si="1"/>
        <v>35.93539703903096</v>
      </c>
      <c r="J10" s="52">
        <f t="shared" si="2"/>
        <v>94.34628975265016</v>
      </c>
      <c r="K10" s="52">
        <f t="shared" si="3"/>
        <v>0.2897292604850524</v>
      </c>
    </row>
    <row r="11" spans="1:11" ht="12.75">
      <c r="A11" s="15" t="s">
        <v>60</v>
      </c>
      <c r="B11" s="20" t="s">
        <v>60</v>
      </c>
      <c r="C11" s="21" t="s">
        <v>61</v>
      </c>
      <c r="D11" s="38">
        <v>499.7</v>
      </c>
      <c r="E11" s="61">
        <v>1419.4</v>
      </c>
      <c r="F11" s="61">
        <v>724.2</v>
      </c>
      <c r="G11" s="61">
        <v>549.3</v>
      </c>
      <c r="H11" s="52">
        <f t="shared" si="0"/>
        <v>38.69945047203043</v>
      </c>
      <c r="I11" s="52">
        <f t="shared" si="1"/>
        <v>75.84921292460645</v>
      </c>
      <c r="J11" s="52">
        <f t="shared" si="2"/>
        <v>109.925955573344</v>
      </c>
      <c r="K11" s="52">
        <f t="shared" si="3"/>
        <v>5.960609842113829</v>
      </c>
    </row>
    <row r="12" spans="1:11" ht="12.75">
      <c r="A12" s="15" t="s">
        <v>62</v>
      </c>
      <c r="B12" s="20" t="s">
        <v>62</v>
      </c>
      <c r="C12" s="21" t="s">
        <v>63</v>
      </c>
      <c r="D12" s="38">
        <v>51.2</v>
      </c>
      <c r="E12" s="61">
        <v>117.3</v>
      </c>
      <c r="F12" s="61">
        <v>58.8</v>
      </c>
      <c r="G12" s="61">
        <v>49.4</v>
      </c>
      <c r="H12" s="52">
        <f t="shared" si="0"/>
        <v>42.11423699914749</v>
      </c>
      <c r="I12" s="52">
        <f t="shared" si="1"/>
        <v>84.01360544217688</v>
      </c>
      <c r="J12" s="52">
        <f t="shared" si="2"/>
        <v>96.48437499999999</v>
      </c>
      <c r="K12" s="52">
        <f t="shared" si="3"/>
        <v>0.5360533883131681</v>
      </c>
    </row>
    <row r="13" spans="1:11" ht="12.75">
      <c r="A13" s="15" t="s">
        <v>64</v>
      </c>
      <c r="B13" s="20" t="s">
        <v>64</v>
      </c>
      <c r="C13" s="21" t="s">
        <v>65</v>
      </c>
      <c r="D13" s="38">
        <v>5</v>
      </c>
      <c r="E13" s="61">
        <v>25</v>
      </c>
      <c r="F13" s="61">
        <v>24.1</v>
      </c>
      <c r="G13" s="61">
        <v>2</v>
      </c>
      <c r="H13" s="52">
        <f t="shared" si="0"/>
        <v>8</v>
      </c>
      <c r="I13" s="52">
        <f t="shared" si="1"/>
        <v>8.29875518672199</v>
      </c>
      <c r="J13" s="52">
        <f t="shared" si="2"/>
        <v>40</v>
      </c>
      <c r="K13" s="52">
        <f t="shared" si="3"/>
        <v>0.021702566328468342</v>
      </c>
    </row>
    <row r="14" spans="1:11" ht="17.25" customHeight="1">
      <c r="A14" s="15" t="s">
        <v>66</v>
      </c>
      <c r="B14" s="20" t="s">
        <v>66</v>
      </c>
      <c r="C14" s="21" t="s">
        <v>67</v>
      </c>
      <c r="D14" s="38">
        <v>505</v>
      </c>
      <c r="E14" s="61">
        <v>975.6</v>
      </c>
      <c r="F14" s="61">
        <v>640.7</v>
      </c>
      <c r="G14" s="61">
        <v>534.4</v>
      </c>
      <c r="H14" s="52">
        <f t="shared" si="0"/>
        <v>54.77654776547766</v>
      </c>
      <c r="I14" s="52">
        <f t="shared" si="1"/>
        <v>83.40877165600124</v>
      </c>
      <c r="J14" s="52">
        <f t="shared" si="2"/>
        <v>105.82178217821783</v>
      </c>
      <c r="K14" s="52">
        <f t="shared" si="3"/>
        <v>5.79892572296674</v>
      </c>
    </row>
    <row r="15" spans="1:11" ht="12.75" hidden="1">
      <c r="A15" s="15" t="s">
        <v>68</v>
      </c>
      <c r="B15" s="20" t="s">
        <v>84</v>
      </c>
      <c r="C15" s="21" t="s">
        <v>85</v>
      </c>
      <c r="D15" s="22"/>
      <c r="E15" s="61">
        <v>0</v>
      </c>
      <c r="F15" s="61">
        <v>0</v>
      </c>
      <c r="G15" s="61">
        <v>0</v>
      </c>
      <c r="H15" s="52" t="e">
        <f t="shared" si="0"/>
        <v>#DIV/0!</v>
      </c>
      <c r="I15" s="52" t="e">
        <f t="shared" si="1"/>
        <v>#DIV/0!</v>
      </c>
      <c r="J15" s="52" t="e">
        <f t="shared" si="2"/>
        <v>#DIV/0!</v>
      </c>
      <c r="K15" s="52">
        <f t="shared" si="3"/>
        <v>0</v>
      </c>
    </row>
    <row r="16" spans="1:11" ht="12.75">
      <c r="A16" s="15" t="s">
        <v>70</v>
      </c>
      <c r="B16" s="20" t="s">
        <v>68</v>
      </c>
      <c r="C16" s="21" t="s">
        <v>69</v>
      </c>
      <c r="D16" s="38">
        <v>589.1</v>
      </c>
      <c r="E16" s="61">
        <v>4650.3</v>
      </c>
      <c r="F16" s="61">
        <v>3752.7</v>
      </c>
      <c r="G16" s="61">
        <v>562.1</v>
      </c>
      <c r="H16" s="52">
        <f t="shared" si="0"/>
        <v>12.087392211255189</v>
      </c>
      <c r="I16" s="52">
        <f t="shared" si="1"/>
        <v>14.978548778213021</v>
      </c>
      <c r="J16" s="52">
        <f t="shared" si="2"/>
        <v>95.41673739602784</v>
      </c>
      <c r="K16" s="52">
        <f t="shared" si="3"/>
        <v>6.099506266616028</v>
      </c>
    </row>
    <row r="17" spans="1:11" ht="12.75">
      <c r="A17" s="15" t="s">
        <v>72</v>
      </c>
      <c r="B17" s="20" t="s">
        <v>70</v>
      </c>
      <c r="C17" s="21" t="s">
        <v>71</v>
      </c>
      <c r="D17" s="38">
        <v>573.9</v>
      </c>
      <c r="E17" s="61">
        <v>1216.6</v>
      </c>
      <c r="F17" s="61">
        <v>895.2</v>
      </c>
      <c r="G17" s="61">
        <v>723.6</v>
      </c>
      <c r="H17" s="52">
        <f t="shared" si="0"/>
        <v>59.477231629130365</v>
      </c>
      <c r="I17" s="52">
        <f t="shared" si="1"/>
        <v>80.83109919571045</v>
      </c>
      <c r="J17" s="52">
        <f t="shared" si="2"/>
        <v>126.08468374281235</v>
      </c>
      <c r="K17" s="52">
        <f t="shared" si="3"/>
        <v>7.851988497639846</v>
      </c>
    </row>
    <row r="18" spans="1:11" ht="12.75">
      <c r="A18" s="15" t="s">
        <v>74</v>
      </c>
      <c r="B18" s="20" t="s">
        <v>72</v>
      </c>
      <c r="C18" s="21" t="s">
        <v>73</v>
      </c>
      <c r="D18" s="38">
        <v>0</v>
      </c>
      <c r="E18" s="38">
        <v>1</v>
      </c>
      <c r="F18" s="38">
        <v>1</v>
      </c>
      <c r="G18" s="38">
        <v>0</v>
      </c>
      <c r="H18" s="52">
        <f t="shared" si="0"/>
        <v>0</v>
      </c>
      <c r="I18" s="52">
        <f t="shared" si="1"/>
        <v>0</v>
      </c>
      <c r="J18" s="71" t="e">
        <f t="shared" si="2"/>
        <v>#DIV/0!</v>
      </c>
      <c r="K18" s="52">
        <f t="shared" si="3"/>
        <v>0</v>
      </c>
    </row>
    <row r="19" spans="1:11" ht="25.5">
      <c r="A19" s="15" t="s">
        <v>78</v>
      </c>
      <c r="B19" s="20" t="s">
        <v>74</v>
      </c>
      <c r="C19" s="21" t="s">
        <v>75</v>
      </c>
      <c r="D19" s="38">
        <v>169.5</v>
      </c>
      <c r="E19" s="38">
        <v>357.5</v>
      </c>
      <c r="F19" s="38">
        <v>183.8</v>
      </c>
      <c r="G19" s="38">
        <v>183.8</v>
      </c>
      <c r="H19" s="52">
        <f t="shared" si="0"/>
        <v>51.41258741258742</v>
      </c>
      <c r="I19" s="52">
        <f t="shared" si="1"/>
        <v>100</v>
      </c>
      <c r="J19" s="52">
        <f t="shared" si="2"/>
        <v>108.43657817109144</v>
      </c>
      <c r="K19" s="52">
        <f t="shared" si="3"/>
        <v>1.9944658455862407</v>
      </c>
    </row>
    <row r="20" spans="1:11" ht="12.75">
      <c r="A20" s="15"/>
      <c r="B20" s="23" t="s">
        <v>96</v>
      </c>
      <c r="C20" s="24" t="s">
        <v>97</v>
      </c>
      <c r="D20" s="38">
        <v>0</v>
      </c>
      <c r="E20" s="38">
        <v>10</v>
      </c>
      <c r="F20" s="38">
        <v>0</v>
      </c>
      <c r="G20" s="38">
        <v>0</v>
      </c>
      <c r="H20" s="52">
        <f t="shared" si="0"/>
        <v>0</v>
      </c>
      <c r="I20" s="70" t="e">
        <f t="shared" si="1"/>
        <v>#DIV/0!</v>
      </c>
      <c r="J20" s="71" t="e">
        <f t="shared" si="2"/>
        <v>#DIV/0!</v>
      </c>
      <c r="K20" s="52">
        <f t="shared" si="3"/>
        <v>0</v>
      </c>
    </row>
    <row r="21" spans="1:11" ht="33.75">
      <c r="A21" s="15"/>
      <c r="B21" s="23" t="s">
        <v>98</v>
      </c>
      <c r="C21" s="24" t="s">
        <v>99</v>
      </c>
      <c r="D21" s="38">
        <v>0</v>
      </c>
      <c r="E21" s="38">
        <v>351.7</v>
      </c>
      <c r="F21" s="38">
        <v>193.5</v>
      </c>
      <c r="G21" s="38">
        <v>182.9</v>
      </c>
      <c r="H21" s="52">
        <f t="shared" si="0"/>
        <v>52.0045493318169</v>
      </c>
      <c r="I21" s="52">
        <f t="shared" si="1"/>
        <v>94.52196382428941</v>
      </c>
      <c r="J21" s="71" t="e">
        <f t="shared" si="2"/>
        <v>#DIV/0!</v>
      </c>
      <c r="K21" s="52">
        <f t="shared" si="3"/>
        <v>1.9846996907384298</v>
      </c>
    </row>
    <row r="22" spans="1:11" ht="12.75">
      <c r="A22" s="15" t="s">
        <v>80</v>
      </c>
      <c r="B22" s="20" t="s">
        <v>76</v>
      </c>
      <c r="C22" s="21" t="s">
        <v>77</v>
      </c>
      <c r="D22" s="38">
        <v>131.1</v>
      </c>
      <c r="E22" s="38">
        <v>139.5</v>
      </c>
      <c r="F22" s="38">
        <v>78.5</v>
      </c>
      <c r="G22" s="38">
        <v>32.7</v>
      </c>
      <c r="H22" s="52">
        <f t="shared" si="0"/>
        <v>23.440860215053767</v>
      </c>
      <c r="I22" s="52">
        <f t="shared" si="1"/>
        <v>41.65605095541402</v>
      </c>
      <c r="J22" s="52">
        <f t="shared" si="2"/>
        <v>24.942791762013734</v>
      </c>
      <c r="K22" s="52">
        <f t="shared" si="3"/>
        <v>0.3548369594704574</v>
      </c>
    </row>
    <row r="23" spans="2:11" ht="12.75">
      <c r="B23" s="20" t="s">
        <v>78</v>
      </c>
      <c r="C23" s="21" t="s">
        <v>79</v>
      </c>
      <c r="D23" s="38">
        <v>0</v>
      </c>
      <c r="E23" s="38">
        <v>4787.8</v>
      </c>
      <c r="F23" s="38">
        <v>4727.8</v>
      </c>
      <c r="G23" s="38">
        <v>4333.8</v>
      </c>
      <c r="H23" s="52">
        <f t="shared" si="0"/>
        <v>90.5175654789256</v>
      </c>
      <c r="I23" s="52">
        <f t="shared" si="1"/>
        <v>91.66631414188417</v>
      </c>
      <c r="J23" s="70" t="e">
        <f t="shared" si="2"/>
        <v>#DIV/0!</v>
      </c>
      <c r="K23" s="52">
        <f t="shared" si="3"/>
        <v>47.027290977158046</v>
      </c>
    </row>
    <row r="24" spans="2:11" ht="12.75">
      <c r="B24" s="20" t="s">
        <v>80</v>
      </c>
      <c r="C24" s="21" t="s">
        <v>81</v>
      </c>
      <c r="D24" s="38">
        <v>53.4</v>
      </c>
      <c r="E24" s="38">
        <v>230.7</v>
      </c>
      <c r="F24" s="38">
        <v>126.1</v>
      </c>
      <c r="G24" s="38">
        <v>90.8</v>
      </c>
      <c r="H24" s="52">
        <f t="shared" si="0"/>
        <v>39.358474208929344</v>
      </c>
      <c r="I24" s="52">
        <f t="shared" si="1"/>
        <v>72.00634417129262</v>
      </c>
      <c r="J24" s="52">
        <f t="shared" si="2"/>
        <v>170.0374531835206</v>
      </c>
      <c r="K24" s="52">
        <f t="shared" si="3"/>
        <v>0.9852965113124625</v>
      </c>
    </row>
  </sheetData>
  <sheetProtection/>
  <autoFilter ref="A7:IV24"/>
  <mergeCells count="3">
    <mergeCell ref="B3:K3"/>
    <mergeCell ref="B4:K4"/>
    <mergeCell ref="H6:J6"/>
  </mergeCells>
  <printOptions/>
  <pageMargins left="0.48" right="0.31" top="0.38" bottom="0.3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2017-07-25T06:48:46Z</cp:lastPrinted>
  <dcterms:created xsi:type="dcterms:W3CDTF">2002-03-11T10:22:12Z</dcterms:created>
  <dcterms:modified xsi:type="dcterms:W3CDTF">2017-07-25T06:48:51Z</dcterms:modified>
  <cp:category/>
  <cp:version/>
  <cp:contentType/>
  <cp:contentStatus/>
</cp:coreProperties>
</file>