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6456" windowHeight="4812" activeTab="1"/>
  </bookViews>
  <sheets>
    <sheet name="прилож.2" sheetId="1" r:id="rId1"/>
    <sheet name="прилож.3" sheetId="2" r:id="rId2"/>
  </sheets>
  <definedNames>
    <definedName name="_xlnm.Print_Area" localSheetId="0">'прилож.2'!$A$1:$M$40</definedName>
    <definedName name="_xlnm.Print_Area" localSheetId="1">'прилож.3'!$A$1:$M$40</definedName>
  </definedNames>
  <calcPr fullCalcOnLoad="1"/>
</workbook>
</file>

<file path=xl/sharedStrings.xml><?xml version="1.0" encoding="utf-8"?>
<sst xmlns="http://schemas.openxmlformats.org/spreadsheetml/2006/main" count="90" uniqueCount="43">
  <si>
    <t>0100</t>
  </si>
  <si>
    <t>0300</t>
  </si>
  <si>
    <t>0400</t>
  </si>
  <si>
    <t>0500</t>
  </si>
  <si>
    <t>0600</t>
  </si>
  <si>
    <t>0700</t>
  </si>
  <si>
    <t>0800</t>
  </si>
  <si>
    <t>0900</t>
  </si>
  <si>
    <t>1000</t>
  </si>
  <si>
    <t>Общий итог</t>
  </si>
  <si>
    <t>0200</t>
  </si>
  <si>
    <t>Наименование раздела</t>
  </si>
  <si>
    <t>Нац.экономика</t>
  </si>
  <si>
    <t>ЖКХ</t>
  </si>
  <si>
    <t>Охрана окр.среды</t>
  </si>
  <si>
    <t>Культура</t>
  </si>
  <si>
    <t>Образование</t>
  </si>
  <si>
    <t>Соц.политика</t>
  </si>
  <si>
    <t>Расходы всего</t>
  </si>
  <si>
    <t>Показатели динамики (темпы роста), %</t>
  </si>
  <si>
    <t>Собствен-ные полномо-чия</t>
  </si>
  <si>
    <t xml:space="preserve"> </t>
  </si>
  <si>
    <t xml:space="preserve">Раз-дел </t>
  </si>
  <si>
    <t>Здравоохр.и спорт</t>
  </si>
  <si>
    <t>Передан-ные полномо-чия</t>
  </si>
  <si>
    <t>Обслуж. муниц. долга</t>
  </si>
  <si>
    <t>Нац. безопасность и правоохр. деятельность</t>
  </si>
  <si>
    <t>Физическая культура и спорт</t>
  </si>
  <si>
    <t>Приложение 2</t>
  </si>
  <si>
    <t>к пояснительной записке</t>
  </si>
  <si>
    <t>Приложение 3</t>
  </si>
  <si>
    <t>Структура, %</t>
  </si>
  <si>
    <t>АНАЛИЗ ДИНАМИКИ РАСХОДНОЙ ЧАСТИ БЮДЖЕТА Гостицкого сельского поселения</t>
  </si>
  <si>
    <r>
      <t xml:space="preserve">АНАЛИЗ ДИНАМИКИ РАСХОДНОЙ ЧАСТИ БЮДЖЕТА </t>
    </r>
    <r>
      <rPr>
        <b/>
        <sz val="10"/>
        <rFont val="Arial Cyr"/>
        <family val="0"/>
      </rPr>
      <t>Гостицкого сельского поселения</t>
    </r>
  </si>
  <si>
    <t>2015 ГОД</t>
  </si>
  <si>
    <t>Общегос. вопросы</t>
  </si>
  <si>
    <t>Нац. оборона</t>
  </si>
  <si>
    <t>2015 год</t>
  </si>
  <si>
    <t>по отраслевому признаку (проект на 2016 год к бюджету 2015 года по состоянию на 01.10.2015 г.)</t>
  </si>
  <si>
    <t>2016 ГОД</t>
  </si>
  <si>
    <t>2016 год</t>
  </si>
  <si>
    <r>
      <t xml:space="preserve">по отраслевому признаку (проект на 2016 год к </t>
    </r>
    <r>
      <rPr>
        <b/>
        <sz val="10"/>
        <rFont val="Arial Cyr"/>
        <family val="0"/>
      </rPr>
      <t>первоначальному</t>
    </r>
    <r>
      <rPr>
        <sz val="10"/>
        <rFont val="Arial Cyr"/>
        <family val="0"/>
      </rPr>
      <t xml:space="preserve"> бюджету на 2015 год)</t>
    </r>
  </si>
  <si>
    <t>Нац. экономика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</si>
</sst>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.0_р_._-;\-* #,##0.0_р_._-;_-* &quot;-&quot;?_р_._-;_-@_-"/>
    <numFmt numFmtId="166" formatCode="0.0"/>
    <numFmt numFmtId="167" formatCode="0.000"/>
    <numFmt numFmtId="168" formatCode="#,##0.000"/>
    <numFmt numFmtId="169" formatCode="#,##0.0000"/>
    <numFmt numFmtId="170" formatCode="0.00000"/>
    <numFmt numFmtId="171" formatCode="0.0000"/>
    <numFmt numFmtId="172" formatCode="0.000000"/>
    <numFmt numFmtId="173" formatCode="[$-FC19]d\ mmmm\ yyyy\ &quot;г.&quot;"/>
    <numFmt numFmtId="174" formatCode="_-* #,##0.0&quot;р.&quot;_-;\-* #,##0.0&quot;р.&quot;_-;_-* &quot;-&quot;?&quot;р.&quot;_-;_-@_-"/>
    <numFmt numFmtId="175" formatCode="_-* #,##0.0_р_._-;\-* #,##0.0_р_._-;_-* &quot;-&quot;??_р_._-;_-@_-"/>
    <numFmt numFmtId="176" formatCode="0.0%"/>
    <numFmt numFmtId="177" formatCode="000000"/>
  </numFmts>
  <fonts count="29">
    <font>
      <sz val="10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b/>
      <sz val="12"/>
      <color indexed="8"/>
      <name val="Arial Narrow"/>
      <family val="2"/>
    </font>
    <font>
      <sz val="10"/>
      <color indexed="8"/>
      <name val="Arial Narrow"/>
      <family val="2"/>
    </font>
    <font>
      <sz val="10"/>
      <color indexed="9"/>
      <name val="Arial Cyr"/>
      <family val="0"/>
    </font>
    <font>
      <sz val="9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>
        <color indexed="63"/>
      </left>
      <right style="medium"/>
      <top style="thin">
        <color indexed="63"/>
      </top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>
        <color indexed="63"/>
      </right>
      <top style="thin">
        <color indexed="63"/>
      </top>
      <bottom style="medium"/>
    </border>
    <border>
      <left style="medium">
        <color indexed="63"/>
      </left>
      <right style="medium"/>
      <top style="thin"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thin">
        <color indexed="63"/>
      </top>
      <bottom style="medium"/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/>
      <right style="thin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medium"/>
      <top>
        <color indexed="63"/>
      </top>
      <bottom style="thin"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>
        <color indexed="63"/>
      </left>
      <right style="thin">
        <color indexed="63"/>
      </right>
      <top style="medium"/>
      <bottom style="medium"/>
    </border>
    <border>
      <left style="thin">
        <color indexed="63"/>
      </left>
      <right>
        <color indexed="63"/>
      </right>
      <top style="medium"/>
      <bottom style="medium"/>
    </border>
    <border>
      <left style="medium">
        <color indexed="63"/>
      </left>
      <right>
        <color indexed="63"/>
      </right>
      <top style="medium"/>
      <bottom style="medium"/>
    </border>
    <border>
      <left style="medium"/>
      <right style="thin">
        <color indexed="63"/>
      </right>
      <top style="medium"/>
      <bottom style="medium"/>
    </border>
    <border>
      <left style="medium">
        <color indexed="63"/>
      </left>
      <right style="medium"/>
      <top style="medium"/>
      <bottom style="medium"/>
    </border>
    <border>
      <left style="medium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medium"/>
      <right style="medium">
        <color indexed="63"/>
      </right>
      <top style="medium"/>
      <bottom style="medium"/>
    </border>
    <border>
      <left style="medium">
        <color indexed="63"/>
      </left>
      <right style="medium">
        <color indexed="63"/>
      </right>
      <top style="medium"/>
      <bottom style="medium"/>
    </border>
    <border>
      <left>
        <color indexed="63"/>
      </left>
      <right style="thin"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3" fillId="0" borderId="12" xfId="0" applyFont="1" applyBorder="1" applyAlignment="1">
      <alignment/>
    </xf>
    <xf numFmtId="0" fontId="0" fillId="0" borderId="0" xfId="0" applyAlignment="1">
      <alignment vertical="center" wrapText="1"/>
    </xf>
    <xf numFmtId="175" fontId="0" fillId="0" borderId="13" xfId="0" applyNumberFormat="1" applyBorder="1" applyAlignment="1">
      <alignment horizontal="right" vertical="distributed"/>
    </xf>
    <xf numFmtId="175" fontId="0" fillId="0" borderId="14" xfId="0" applyNumberFormat="1" applyBorder="1" applyAlignment="1">
      <alignment horizontal="right" vertical="distributed"/>
    </xf>
    <xf numFmtId="175" fontId="0" fillId="0" borderId="15" xfId="0" applyNumberFormat="1" applyBorder="1" applyAlignment="1">
      <alignment horizontal="right" vertical="distributed"/>
    </xf>
    <xf numFmtId="175" fontId="0" fillId="0" borderId="16" xfId="0" applyNumberFormat="1" applyBorder="1" applyAlignment="1">
      <alignment horizontal="right" vertical="distributed"/>
    </xf>
    <xf numFmtId="175" fontId="0" fillId="0" borderId="0" xfId="0" applyNumberFormat="1" applyAlignment="1">
      <alignment horizontal="right" vertical="distributed"/>
    </xf>
    <xf numFmtId="175" fontId="0" fillId="0" borderId="17" xfId="0" applyNumberFormat="1" applyBorder="1" applyAlignment="1">
      <alignment horizontal="right" vertical="distributed"/>
    </xf>
    <xf numFmtId="175" fontId="0" fillId="0" borderId="18" xfId="0" applyNumberFormat="1" applyBorder="1" applyAlignment="1">
      <alignment horizontal="right" vertical="distributed"/>
    </xf>
    <xf numFmtId="175" fontId="0" fillId="0" borderId="19" xfId="0" applyNumberFormat="1" applyBorder="1" applyAlignment="1">
      <alignment horizontal="right" vertical="distributed"/>
    </xf>
    <xf numFmtId="175" fontId="0" fillId="0" borderId="20" xfId="0" applyNumberFormat="1" applyBorder="1" applyAlignment="1">
      <alignment horizontal="right" vertical="distributed"/>
    </xf>
    <xf numFmtId="175" fontId="0" fillId="0" borderId="12" xfId="0" applyNumberFormat="1" applyBorder="1" applyAlignment="1">
      <alignment horizontal="right" vertical="distributed"/>
    </xf>
    <xf numFmtId="175" fontId="0" fillId="0" borderId="21" xfId="0" applyNumberFormat="1" applyBorder="1" applyAlignment="1">
      <alignment horizontal="right" vertical="distributed"/>
    </xf>
    <xf numFmtId="175" fontId="0" fillId="0" borderId="22" xfId="0" applyNumberFormat="1" applyFont="1" applyBorder="1" applyAlignment="1">
      <alignment horizontal="right" vertical="distributed"/>
    </xf>
    <xf numFmtId="175" fontId="0" fillId="0" borderId="23" xfId="0" applyNumberFormat="1" applyFont="1" applyBorder="1" applyAlignment="1">
      <alignment horizontal="right" vertical="distributed"/>
    </xf>
    <xf numFmtId="175" fontId="0" fillId="0" borderId="24" xfId="0" applyNumberFormat="1" applyBorder="1" applyAlignment="1">
      <alignment horizontal="right" vertical="distributed"/>
    </xf>
    <xf numFmtId="175" fontId="0" fillId="0" borderId="25" xfId="0" applyNumberFormat="1" applyBorder="1" applyAlignment="1">
      <alignment horizontal="right" vertical="distributed"/>
    </xf>
    <xf numFmtId="175" fontId="0" fillId="0" borderId="26" xfId="0" applyNumberFormat="1" applyBorder="1" applyAlignment="1">
      <alignment horizontal="right" vertical="distributed"/>
    </xf>
    <xf numFmtId="175" fontId="0" fillId="0" borderId="27" xfId="0" applyNumberFormat="1" applyBorder="1" applyAlignment="1">
      <alignment horizontal="right" vertical="distributed"/>
    </xf>
    <xf numFmtId="175" fontId="0" fillId="0" borderId="28" xfId="0" applyNumberFormat="1" applyBorder="1" applyAlignment="1">
      <alignment horizontal="right" vertical="distributed"/>
    </xf>
    <xf numFmtId="0" fontId="3" fillId="0" borderId="12" xfId="0" applyFont="1" applyBorder="1" applyAlignment="1">
      <alignment wrapText="1"/>
    </xf>
    <xf numFmtId="164" fontId="0" fillId="0" borderId="0" xfId="0" applyNumberFormat="1" applyAlignment="1">
      <alignment/>
    </xf>
    <xf numFmtId="175" fontId="25" fillId="0" borderId="23" xfId="0" applyNumberFormat="1" applyFont="1" applyBorder="1" applyAlignment="1">
      <alignment horizontal="right" vertical="distributed"/>
    </xf>
    <xf numFmtId="175" fontId="25" fillId="0" borderId="29" xfId="0" applyNumberFormat="1" applyFont="1" applyBorder="1" applyAlignment="1">
      <alignment horizontal="right" vertical="distributed"/>
    </xf>
    <xf numFmtId="164" fontId="0" fillId="0" borderId="0" xfId="0" applyNumberFormat="1" applyAlignment="1">
      <alignment horizontal="right"/>
    </xf>
    <xf numFmtId="164" fontId="26" fillId="0" borderId="0" xfId="0" applyNumberFormat="1" applyFont="1" applyAlignment="1">
      <alignment horizontal="right"/>
    </xf>
    <xf numFmtId="175" fontId="0" fillId="0" borderId="29" xfId="0" applyNumberFormat="1" applyFont="1" applyFill="1" applyBorder="1" applyAlignment="1">
      <alignment horizontal="right" vertical="distributed"/>
    </xf>
    <xf numFmtId="175" fontId="0" fillId="0" borderId="29" xfId="0" applyNumberFormat="1" applyFont="1" applyBorder="1" applyAlignment="1">
      <alignment horizontal="right" vertical="distributed"/>
    </xf>
    <xf numFmtId="175" fontId="0" fillId="0" borderId="30" xfId="0" applyNumberFormat="1" applyFont="1" applyBorder="1" applyAlignment="1">
      <alignment horizontal="right" vertical="distributed"/>
    </xf>
    <xf numFmtId="175" fontId="0" fillId="0" borderId="31" xfId="0" applyNumberFormat="1" applyFont="1" applyBorder="1" applyAlignment="1">
      <alignment horizontal="right" vertical="distributed"/>
    </xf>
    <xf numFmtId="175" fontId="0" fillId="0" borderId="32" xfId="0" applyNumberFormat="1" applyBorder="1" applyAlignment="1">
      <alignment horizontal="right" vertical="distributed"/>
    </xf>
    <xf numFmtId="164" fontId="0" fillId="0" borderId="22" xfId="0" applyNumberFormat="1" applyBorder="1" applyAlignment="1">
      <alignment/>
    </xf>
    <xf numFmtId="164" fontId="0" fillId="0" borderId="23" xfId="0" applyNumberFormat="1" applyBorder="1" applyAlignment="1">
      <alignment/>
    </xf>
    <xf numFmtId="164" fontId="0" fillId="0" borderId="33" xfId="0" applyNumberFormat="1" applyBorder="1" applyAlignment="1">
      <alignment/>
    </xf>
    <xf numFmtId="164" fontId="0" fillId="0" borderId="34" xfId="0" applyNumberFormat="1" applyBorder="1" applyAlignment="1">
      <alignment/>
    </xf>
    <xf numFmtId="164" fontId="0" fillId="0" borderId="35" xfId="0" applyNumberFormat="1" applyBorder="1" applyAlignment="1">
      <alignment/>
    </xf>
    <xf numFmtId="164" fontId="0" fillId="0" borderId="36" xfId="0" applyNumberFormat="1" applyBorder="1" applyAlignment="1">
      <alignment/>
    </xf>
    <xf numFmtId="0" fontId="3" fillId="0" borderId="37" xfId="0" applyFont="1" applyBorder="1" applyAlignment="1">
      <alignment/>
    </xf>
    <xf numFmtId="175" fontId="0" fillId="0" borderId="38" xfId="0" applyNumberFormat="1" applyBorder="1" applyAlignment="1">
      <alignment horizontal="right" vertical="distributed"/>
    </xf>
    <xf numFmtId="175" fontId="0" fillId="0" borderId="39" xfId="0" applyNumberFormat="1" applyBorder="1" applyAlignment="1">
      <alignment horizontal="right" vertical="distributed"/>
    </xf>
    <xf numFmtId="175" fontId="0" fillId="0" borderId="37" xfId="0" applyNumberFormat="1" applyBorder="1" applyAlignment="1">
      <alignment horizontal="right" vertical="distributed"/>
    </xf>
    <xf numFmtId="175" fontId="0" fillId="0" borderId="40" xfId="0" applyNumberFormat="1" applyBorder="1" applyAlignment="1">
      <alignment horizontal="right" vertical="distributed"/>
    </xf>
    <xf numFmtId="175" fontId="0" fillId="0" borderId="41" xfId="0" applyNumberFormat="1" applyBorder="1" applyAlignment="1">
      <alignment horizontal="right" vertical="distributed"/>
    </xf>
    <xf numFmtId="175" fontId="0" fillId="0" borderId="42" xfId="0" applyNumberFormat="1" applyFont="1" applyBorder="1" applyAlignment="1">
      <alignment horizontal="right" vertical="distributed"/>
    </xf>
    <xf numFmtId="175" fontId="0" fillId="0" borderId="43" xfId="0" applyNumberFormat="1" applyFont="1" applyBorder="1" applyAlignment="1">
      <alignment horizontal="right" vertical="distributed"/>
    </xf>
    <xf numFmtId="164" fontId="0" fillId="0" borderId="42" xfId="0" applyNumberFormat="1" applyBorder="1" applyAlignment="1">
      <alignment/>
    </xf>
    <xf numFmtId="164" fontId="0" fillId="0" borderId="44" xfId="0" applyNumberFormat="1" applyBorder="1" applyAlignment="1">
      <alignment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164" fontId="0" fillId="0" borderId="35" xfId="0" applyNumberFormat="1" applyBorder="1" applyAlignment="1">
      <alignment horizontal="center"/>
    </xf>
    <xf numFmtId="164" fontId="0" fillId="0" borderId="36" xfId="0" applyNumberFormat="1" applyBorder="1" applyAlignment="1">
      <alignment horizontal="center"/>
    </xf>
    <xf numFmtId="175" fontId="25" fillId="0" borderId="30" xfId="0" applyNumberFormat="1" applyFont="1" applyBorder="1" applyAlignment="1">
      <alignment horizontal="right" vertical="distributed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 vertical="center" wrapText="1"/>
    </xf>
    <xf numFmtId="175" fontId="0" fillId="0" borderId="34" xfId="0" applyNumberFormat="1" applyFont="1" applyFill="1" applyBorder="1" applyAlignment="1">
      <alignment horizontal="right" vertical="distributed"/>
    </xf>
    <xf numFmtId="175" fontId="0" fillId="0" borderId="46" xfId="0" applyNumberFormat="1" applyBorder="1" applyAlignment="1">
      <alignment horizontal="right" vertical="distributed"/>
    </xf>
    <xf numFmtId="175" fontId="0" fillId="0" borderId="47" xfId="0" applyNumberFormat="1" applyBorder="1" applyAlignment="1">
      <alignment horizontal="right" vertical="distributed"/>
    </xf>
    <xf numFmtId="175" fontId="0" fillId="0" borderId="53" xfId="0" applyNumberFormat="1" applyBorder="1" applyAlignment="1">
      <alignment horizontal="right" vertical="distributed"/>
    </xf>
    <xf numFmtId="175" fontId="0" fillId="0" borderId="54" xfId="0" applyNumberFormat="1" applyBorder="1" applyAlignment="1">
      <alignment horizontal="right" vertical="distributed"/>
    </xf>
    <xf numFmtId="175" fontId="0" fillId="0" borderId="36" xfId="0" applyNumberFormat="1" applyFont="1" applyFill="1" applyBorder="1" applyAlignment="1">
      <alignment horizontal="right" vertical="distributed"/>
    </xf>
    <xf numFmtId="175" fontId="0" fillId="0" borderId="48" xfId="0" applyNumberFormat="1" applyBorder="1" applyAlignment="1">
      <alignment horizontal="right" vertical="distributed"/>
    </xf>
    <xf numFmtId="175" fontId="25" fillId="0" borderId="22" xfId="0" applyNumberFormat="1" applyFont="1" applyFill="1" applyBorder="1" applyAlignment="1">
      <alignment horizontal="right" vertical="distributed"/>
    </xf>
    <xf numFmtId="175" fontId="25" fillId="0" borderId="22" xfId="0" applyNumberFormat="1" applyFont="1" applyBorder="1" applyAlignment="1">
      <alignment horizontal="right" vertical="distributed"/>
    </xf>
    <xf numFmtId="175" fontId="0" fillId="0" borderId="30" xfId="0" applyNumberFormat="1" applyFont="1" applyBorder="1" applyAlignment="1">
      <alignment horizontal="right" vertical="distributed"/>
    </xf>
    <xf numFmtId="175" fontId="25" fillId="0" borderId="42" xfId="0" applyNumberFormat="1" applyFont="1" applyBorder="1" applyAlignment="1">
      <alignment horizontal="right" vertical="distributed"/>
    </xf>
    <xf numFmtId="164" fontId="0" fillId="0" borderId="55" xfId="0" applyNumberFormat="1" applyBorder="1" applyAlignment="1">
      <alignment horizontal="center"/>
    </xf>
    <xf numFmtId="164" fontId="0" fillId="0" borderId="56" xfId="0" applyNumberForma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58" xfId="0" applyBorder="1" applyAlignment="1">
      <alignment horizontal="center" wrapText="1"/>
    </xf>
    <xf numFmtId="0" fontId="0" fillId="0" borderId="59" xfId="0" applyBorder="1" applyAlignment="1">
      <alignment horizontal="center" wrapText="1"/>
    </xf>
    <xf numFmtId="0" fontId="0" fillId="0" borderId="60" xfId="0" applyBorder="1" applyAlignment="1">
      <alignment horizontal="center" wrapText="1"/>
    </xf>
    <xf numFmtId="0" fontId="0" fillId="0" borderId="45" xfId="0" applyBorder="1" applyAlignment="1">
      <alignment horizontal="center"/>
    </xf>
    <xf numFmtId="0" fontId="0" fillId="0" borderId="61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Распределение расходов Гостицкого сельского поселения на 2016 год по отраслям</a:t>
            </a:r>
          </a:p>
        </c:rich>
      </c:tx>
      <c:layout>
        <c:manualLayout>
          <c:xMode val="factor"/>
          <c:yMode val="factor"/>
          <c:x val="0.02225"/>
          <c:y val="-0.03675"/>
        </c:manualLayout>
      </c:layout>
      <c:spPr>
        <a:noFill/>
        <a:ln>
          <a:noFill/>
        </a:ln>
      </c:spPr>
    </c:title>
    <c:view3D>
      <c:rotX val="10"/>
      <c:hPercent val="100"/>
      <c:rotY val="100"/>
      <c:depthPercent val="100"/>
      <c:rAngAx val="1"/>
    </c:view3D>
    <c:plotArea>
      <c:layout>
        <c:manualLayout>
          <c:xMode val="edge"/>
          <c:yMode val="edge"/>
          <c:x val="0.24525"/>
          <c:y val="0.493"/>
          <c:w val="0.552"/>
          <c:h val="0.317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'прилож.2'!$B$8:$B$19</c:f>
              <c:strCache/>
            </c:strRef>
          </c:cat>
          <c:val>
            <c:numRef>
              <c:f>'прилож.2'!$H$8:$H$19</c:f>
              <c:numCache/>
            </c:numRef>
          </c:val>
        </c:ser>
        <c:firstSliceAng val="1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Распределение расходов Гостицкого сельского поселения на 2015 год по отраслям</a:t>
            </a:r>
          </a:p>
        </c:rich>
      </c:tx>
      <c:layout>
        <c:manualLayout>
          <c:xMode val="factor"/>
          <c:yMode val="factor"/>
          <c:x val="0.019"/>
          <c:y val="-0.02025"/>
        </c:manualLayout>
      </c:layout>
      <c:spPr>
        <a:noFill/>
        <a:ln>
          <a:noFill/>
        </a:ln>
      </c:spPr>
    </c:title>
    <c:view3D>
      <c:rotX val="10"/>
      <c:hPercent val="100"/>
      <c:rotY val="100"/>
      <c:depthPercent val="100"/>
      <c:rAngAx val="1"/>
    </c:view3D>
    <c:plotArea>
      <c:layout>
        <c:manualLayout>
          <c:xMode val="edge"/>
          <c:yMode val="edge"/>
          <c:x val="0.04775"/>
          <c:y val="0.34125"/>
          <c:w val="0.55325"/>
          <c:h val="0.285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'прилож.2'!$B$8:$B$19</c:f>
              <c:strCache/>
            </c:strRef>
          </c:cat>
          <c:val>
            <c:numRef>
              <c:f>'прилож.2'!$E$8:$E$19</c:f>
              <c:numCache/>
            </c:numRef>
          </c:val>
        </c:ser>
        <c:firstSliceAng val="1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Распределение расходов Гостицкого сельского поселения на 2016 год по отраслям</a:t>
            </a:r>
          </a:p>
        </c:rich>
      </c:tx>
      <c:layout>
        <c:manualLayout>
          <c:xMode val="factor"/>
          <c:yMode val="factor"/>
          <c:x val="0.02225"/>
          <c:y val="-0.03675"/>
        </c:manualLayout>
      </c:layout>
      <c:spPr>
        <a:noFill/>
        <a:ln>
          <a:noFill/>
        </a:ln>
      </c:spPr>
    </c:title>
    <c:view3D>
      <c:rotX val="10"/>
      <c:hPercent val="100"/>
      <c:rotY val="100"/>
      <c:depthPercent val="100"/>
      <c:rAngAx val="1"/>
    </c:view3D>
    <c:plotArea>
      <c:layout>
        <c:manualLayout>
          <c:xMode val="edge"/>
          <c:yMode val="edge"/>
          <c:x val="0.195"/>
          <c:y val="0.574"/>
          <c:w val="0.53575"/>
          <c:h val="0.254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'прилож.3'!$B$8:$B$19</c:f>
              <c:strCache/>
            </c:strRef>
          </c:cat>
          <c:val>
            <c:numRef>
              <c:f>'прилож.3'!$H$8:$H$20</c:f>
              <c:numCache/>
            </c:numRef>
          </c:val>
        </c:ser>
        <c:ser>
          <c:idx val="0"/>
          <c:order val="1"/>
          <c:spPr>
            <a:solidFill>
              <a:srgbClr val="4F81BD"/>
            </a:solidFill>
            <a:ln w="3175">
              <a:noFill/>
            </a:ln>
          </c:spPr>
          <c:explosion val="2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'прилож.3'!$B$8:$B$19</c:f>
              <c:strCache/>
            </c:strRef>
          </c:cat>
          <c:val>
            <c:numRef>
              <c:f>'прилож.2'!$H$8:$H$19</c:f>
              <c:numCache>
                <c:ptCount val="10"/>
                <c:pt idx="0">
                  <c:v>5429.8</c:v>
                </c:pt>
                <c:pt idx="1">
                  <c:v>110.7</c:v>
                </c:pt>
                <c:pt idx="2">
                  <c:v>221.7</c:v>
                </c:pt>
                <c:pt idx="3">
                  <c:v>457.9</c:v>
                </c:pt>
                <c:pt idx="4">
                  <c:v>1474.1</c:v>
                </c:pt>
                <c:pt idx="5">
                  <c:v>95</c:v>
                </c:pt>
                <c:pt idx="6">
                  <c:v>2401.4</c:v>
                </c:pt>
                <c:pt idx="7">
                  <c:v>187.6</c:v>
                </c:pt>
                <c:pt idx="8">
                  <c:v>60</c:v>
                </c:pt>
                <c:pt idx="9">
                  <c:v>1</c:v>
                </c:pt>
              </c:numCache>
            </c:numRef>
          </c:val>
        </c:ser>
        <c:firstSliceAng val="1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Распределение расходов Гостицкого сельского поселения на 2015 год по отраслям</a:t>
            </a:r>
          </a:p>
        </c:rich>
      </c:tx>
      <c:layout>
        <c:manualLayout>
          <c:xMode val="factor"/>
          <c:yMode val="factor"/>
          <c:x val="0.019"/>
          <c:y val="-0.02025"/>
        </c:manualLayout>
      </c:layout>
      <c:spPr>
        <a:noFill/>
        <a:ln>
          <a:noFill/>
        </a:ln>
      </c:spPr>
    </c:title>
    <c:view3D>
      <c:rotX val="10"/>
      <c:hPercent val="100"/>
      <c:rotY val="100"/>
      <c:depthPercent val="100"/>
      <c:rAngAx val="1"/>
    </c:view3D>
    <c:plotArea>
      <c:layout>
        <c:manualLayout>
          <c:xMode val="edge"/>
          <c:yMode val="edge"/>
          <c:x val="0.22875"/>
          <c:y val="0.5465"/>
          <c:w val="0.54475"/>
          <c:h val="0.255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'прилож.3'!$B$8:$B$19</c:f>
              <c:strCache/>
            </c:strRef>
          </c:cat>
          <c:val>
            <c:numRef>
              <c:f>'прилож.3'!$E$8:$E$19</c:f>
              <c:numCache/>
            </c:numRef>
          </c:val>
        </c:ser>
        <c:ser>
          <c:idx val="0"/>
          <c:order val="1"/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'прилож.2'!$B$8:$B$19</c:f>
              <c:strCache>
                <c:ptCount val="10"/>
                <c:pt idx="0">
                  <c:v>Общегос. вопросы</c:v>
                </c:pt>
                <c:pt idx="1">
                  <c:v>Нац. оборона</c:v>
                </c:pt>
                <c:pt idx="2">
                  <c:v>Нац. безопасность и правоохр. деятельность</c:v>
                </c:pt>
                <c:pt idx="3">
                  <c:v>Нац. экономика</c:v>
                </c:pt>
                <c:pt idx="4">
                  <c:v>ЖКХ</c:v>
                </c:pt>
                <c:pt idx="5">
                  <c:v>Образование</c:v>
                </c:pt>
                <c:pt idx="6">
                  <c:v>Культура</c:v>
                </c:pt>
                <c:pt idx="7">
                  <c:v>Соц.политика</c:v>
                </c:pt>
                <c:pt idx="8">
                  <c:v>Физическая культура и спорт</c:v>
                </c:pt>
                <c:pt idx="9">
                  <c:v>Обслуж. муниц. долга</c:v>
                </c:pt>
              </c:strCache>
            </c:strRef>
          </c:cat>
          <c:val>
            <c:numRef>
              <c:f>'прилож.2'!$E$8:$E$19</c:f>
              <c:numCache>
                <c:ptCount val="10"/>
                <c:pt idx="0">
                  <c:v>4929.7</c:v>
                </c:pt>
                <c:pt idx="1">
                  <c:v>91.2</c:v>
                </c:pt>
                <c:pt idx="2">
                  <c:v>176.6</c:v>
                </c:pt>
                <c:pt idx="3">
                  <c:v>1176.3</c:v>
                </c:pt>
                <c:pt idx="4">
                  <c:v>21334</c:v>
                </c:pt>
                <c:pt idx="5">
                  <c:v>75</c:v>
                </c:pt>
                <c:pt idx="6">
                  <c:v>3816.6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</c:numCache>
            </c:numRef>
          </c:val>
        </c:ser>
        <c:firstSliceAng val="1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342900</xdr:colOff>
      <xdr:row>23</xdr:row>
      <xdr:rowOff>9525</xdr:rowOff>
    </xdr:from>
    <xdr:to>
      <xdr:col>12</xdr:col>
      <xdr:colOff>752475</xdr:colOff>
      <xdr:row>41</xdr:row>
      <xdr:rowOff>0</xdr:rowOff>
    </xdr:to>
    <xdr:graphicFrame>
      <xdr:nvGraphicFramePr>
        <xdr:cNvPr id="1" name="Chart 2"/>
        <xdr:cNvGraphicFramePr/>
      </xdr:nvGraphicFramePr>
      <xdr:xfrm>
        <a:off x="5543550" y="3886200"/>
        <a:ext cx="5172075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23</xdr:row>
      <xdr:rowOff>9525</xdr:rowOff>
    </xdr:from>
    <xdr:to>
      <xdr:col>6</xdr:col>
      <xdr:colOff>228600</xdr:colOff>
      <xdr:row>41</xdr:row>
      <xdr:rowOff>0</xdr:rowOff>
    </xdr:to>
    <xdr:graphicFrame>
      <xdr:nvGraphicFramePr>
        <xdr:cNvPr id="2" name="Chart 9"/>
        <xdr:cNvGraphicFramePr/>
      </xdr:nvGraphicFramePr>
      <xdr:xfrm>
        <a:off x="66675" y="3886200"/>
        <a:ext cx="5362575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22</xdr:row>
      <xdr:rowOff>85725</xdr:rowOff>
    </xdr:from>
    <xdr:to>
      <xdr:col>12</xdr:col>
      <xdr:colOff>581025</xdr:colOff>
      <xdr:row>40</xdr:row>
      <xdr:rowOff>66675</xdr:rowOff>
    </xdr:to>
    <xdr:graphicFrame>
      <xdr:nvGraphicFramePr>
        <xdr:cNvPr id="1" name="Chart 2"/>
        <xdr:cNvGraphicFramePr/>
      </xdr:nvGraphicFramePr>
      <xdr:xfrm>
        <a:off x="5200650" y="3800475"/>
        <a:ext cx="5191125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0</xdr:col>
      <xdr:colOff>38100</xdr:colOff>
      <xdr:row>22</xdr:row>
      <xdr:rowOff>85725</xdr:rowOff>
    </xdr:from>
    <xdr:to>
      <xdr:col>5</xdr:col>
      <xdr:colOff>752475</xdr:colOff>
      <xdr:row>40</xdr:row>
      <xdr:rowOff>66675</xdr:rowOff>
    </xdr:to>
    <xdr:graphicFrame>
      <xdr:nvGraphicFramePr>
        <xdr:cNvPr id="2" name="Chart 11"/>
        <xdr:cNvGraphicFramePr/>
      </xdr:nvGraphicFramePr>
      <xdr:xfrm>
        <a:off x="38100" y="3800475"/>
        <a:ext cx="5086350" cy="2895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zoomScale="101" zoomScaleNormal="101" zoomScalePageLayoutView="0" workbookViewId="0" topLeftCell="A14">
      <selection activeCell="D15" sqref="D15"/>
    </sheetView>
  </sheetViews>
  <sheetFormatPr defaultColWidth="8.875" defaultRowHeight="12.75"/>
  <cols>
    <col min="1" max="1" width="5.625" style="0" customWidth="1"/>
    <col min="2" max="2" width="20.625" style="0" customWidth="1"/>
    <col min="3" max="3" width="10.625" style="0" customWidth="1"/>
    <col min="4" max="5" width="10.375" style="0" customWidth="1"/>
    <col min="6" max="6" width="10.625" style="0" customWidth="1"/>
    <col min="7" max="11" width="10.375" style="0" customWidth="1"/>
    <col min="12" max="12" width="10.625" style="27" customWidth="1"/>
    <col min="13" max="13" width="10.375" style="27" customWidth="1"/>
    <col min="14" max="14" width="10.375" style="0" customWidth="1"/>
    <col min="15" max="16" width="8.875" style="0" hidden="1" customWidth="1"/>
  </cols>
  <sheetData>
    <row r="1" ht="12.75">
      <c r="M1" s="30" t="s">
        <v>28</v>
      </c>
    </row>
    <row r="2" ht="12.75">
      <c r="M2" s="31" t="s">
        <v>29</v>
      </c>
    </row>
    <row r="3" spans="2:14" ht="12.75" customHeight="1">
      <c r="B3" s="81" t="s">
        <v>33</v>
      </c>
      <c r="C3" s="81"/>
      <c r="D3" s="81"/>
      <c r="E3" s="81"/>
      <c r="F3" s="81"/>
      <c r="G3" s="81"/>
      <c r="H3" s="81"/>
      <c r="I3" s="81"/>
      <c r="J3" s="81"/>
      <c r="K3" s="7"/>
      <c r="L3" s="7"/>
      <c r="M3" s="7"/>
      <c r="N3" s="7"/>
    </row>
    <row r="4" spans="2:14" ht="12.75" customHeight="1">
      <c r="B4" s="81" t="s">
        <v>38</v>
      </c>
      <c r="C4" s="81"/>
      <c r="D4" s="81"/>
      <c r="E4" s="81"/>
      <c r="F4" s="81"/>
      <c r="G4" s="81"/>
      <c r="H4" s="81"/>
      <c r="I4" s="81"/>
      <c r="J4" s="81"/>
      <c r="K4" s="7"/>
      <c r="L4" s="7"/>
      <c r="M4" s="7"/>
      <c r="N4" s="7"/>
    </row>
    <row r="5" ht="13.5" thickBot="1">
      <c r="A5" t="s">
        <v>21</v>
      </c>
    </row>
    <row r="6" spans="3:13" ht="24.75" customHeight="1" thickBot="1">
      <c r="C6" s="82" t="s">
        <v>34</v>
      </c>
      <c r="D6" s="83"/>
      <c r="E6" s="84"/>
      <c r="F6" s="82" t="s">
        <v>39</v>
      </c>
      <c r="G6" s="83"/>
      <c r="H6" s="84"/>
      <c r="I6" s="82" t="s">
        <v>19</v>
      </c>
      <c r="J6" s="83"/>
      <c r="K6" s="83"/>
      <c r="L6" s="77" t="s">
        <v>31</v>
      </c>
      <c r="M6" s="78"/>
    </row>
    <row r="7" spans="1:13" ht="53.25" thickBot="1">
      <c r="A7" s="3" t="s">
        <v>22</v>
      </c>
      <c r="B7" s="53" t="s">
        <v>11</v>
      </c>
      <c r="C7" s="54" t="s">
        <v>20</v>
      </c>
      <c r="D7" s="55" t="s">
        <v>24</v>
      </c>
      <c r="E7" s="56" t="s">
        <v>18</v>
      </c>
      <c r="F7" s="57" t="s">
        <v>20</v>
      </c>
      <c r="G7" s="55" t="s">
        <v>24</v>
      </c>
      <c r="H7" s="58" t="s">
        <v>18</v>
      </c>
      <c r="I7" s="59" t="s">
        <v>20</v>
      </c>
      <c r="J7" s="60" t="s">
        <v>24</v>
      </c>
      <c r="K7" s="53" t="s">
        <v>18</v>
      </c>
      <c r="L7" s="61" t="s">
        <v>37</v>
      </c>
      <c r="M7" s="62" t="s">
        <v>40</v>
      </c>
    </row>
    <row r="8" spans="1:13" ht="12.75">
      <c r="A8" s="4" t="s">
        <v>0</v>
      </c>
      <c r="B8" s="43" t="s">
        <v>35</v>
      </c>
      <c r="C8" s="44">
        <v>4928.7</v>
      </c>
      <c r="D8" s="45">
        <v>1</v>
      </c>
      <c r="E8" s="46">
        <f>SUM(C8:D8)</f>
        <v>4929.7</v>
      </c>
      <c r="F8" s="47">
        <v>5428.8</v>
      </c>
      <c r="G8" s="45">
        <v>1</v>
      </c>
      <c r="H8" s="48">
        <f>SUM(F8:G8)</f>
        <v>5429.8</v>
      </c>
      <c r="I8" s="49">
        <f>F8/C8*100</f>
        <v>110.14669182543064</v>
      </c>
      <c r="J8" s="20">
        <f aca="true" t="shared" si="0" ref="J8:J22">G8/D8*100</f>
        <v>100</v>
      </c>
      <c r="K8" s="50">
        <f>H8/E8*100</f>
        <v>110.1446335476804</v>
      </c>
      <c r="L8" s="51">
        <f aca="true" t="shared" si="1" ref="L8:L17">E8/$E$22*100</f>
        <v>15.600118985835623</v>
      </c>
      <c r="M8" s="52">
        <f aca="true" t="shared" si="2" ref="M8:M17">H8/$H$22*100</f>
        <v>52.01356425779754</v>
      </c>
    </row>
    <row r="9" spans="1:13" ht="12.75">
      <c r="A9" s="5" t="s">
        <v>10</v>
      </c>
      <c r="B9" s="6" t="s">
        <v>36</v>
      </c>
      <c r="C9" s="8">
        <v>0</v>
      </c>
      <c r="D9" s="9">
        <v>91.2</v>
      </c>
      <c r="E9" s="17">
        <f>SUM(C9:D9)</f>
        <v>91.2</v>
      </c>
      <c r="F9" s="22">
        <v>0</v>
      </c>
      <c r="G9" s="9">
        <v>110.7</v>
      </c>
      <c r="H9" s="21">
        <f>SUM(F9:G9)</f>
        <v>110.7</v>
      </c>
      <c r="I9" s="76" t="e">
        <f>F9/C9*100</f>
        <v>#DIV/0!</v>
      </c>
      <c r="J9" s="20">
        <f t="shared" si="0"/>
        <v>121.38157894736842</v>
      </c>
      <c r="K9" s="34">
        <f aca="true" t="shared" si="3" ref="K9:K19">H9/E9*100</f>
        <v>121.38157894736842</v>
      </c>
      <c r="L9" s="37">
        <f>E9/$E$22*100</f>
        <v>0.28860394172225673</v>
      </c>
      <c r="M9" s="38">
        <f t="shared" si="2"/>
        <v>1.0604260862901373</v>
      </c>
    </row>
    <row r="10" spans="1:13" ht="21">
      <c r="A10" s="4" t="s">
        <v>1</v>
      </c>
      <c r="B10" s="26" t="s">
        <v>26</v>
      </c>
      <c r="C10" s="8">
        <v>176.6</v>
      </c>
      <c r="D10" s="9">
        <v>0</v>
      </c>
      <c r="E10" s="17">
        <f aca="true" t="shared" si="4" ref="E10:E19">SUM(C10:D10)</f>
        <v>176.6</v>
      </c>
      <c r="F10" s="22">
        <v>221.7</v>
      </c>
      <c r="G10" s="9">
        <v>0</v>
      </c>
      <c r="H10" s="21">
        <f aca="true" t="shared" si="5" ref="H10:H19">SUM(F10:G10)</f>
        <v>221.7</v>
      </c>
      <c r="I10" s="19">
        <f aca="true" t="shared" si="6" ref="I10:I19">F10/C10*100</f>
        <v>125.53793884484712</v>
      </c>
      <c r="J10" s="28" t="e">
        <f t="shared" si="0"/>
        <v>#DIV/0!</v>
      </c>
      <c r="K10" s="34">
        <f t="shared" si="3"/>
        <v>125.53793884484712</v>
      </c>
      <c r="L10" s="37">
        <f t="shared" si="1"/>
        <v>0.5588536853963875</v>
      </c>
      <c r="M10" s="38">
        <f>H10/$H$22*100</f>
        <v>2.123725956011955</v>
      </c>
    </row>
    <row r="11" spans="1:13" ht="12.75">
      <c r="A11" s="4" t="s">
        <v>2</v>
      </c>
      <c r="B11" s="6" t="s">
        <v>42</v>
      </c>
      <c r="C11" s="8">
        <v>1176.3</v>
      </c>
      <c r="D11" s="9">
        <v>0</v>
      </c>
      <c r="E11" s="17">
        <f t="shared" si="4"/>
        <v>1176.3</v>
      </c>
      <c r="F11" s="22">
        <v>457.9</v>
      </c>
      <c r="G11" s="9">
        <v>0</v>
      </c>
      <c r="H11" s="21">
        <f t="shared" si="5"/>
        <v>457.9</v>
      </c>
      <c r="I11" s="19">
        <f t="shared" si="6"/>
        <v>38.92714443594321</v>
      </c>
      <c r="J11" s="28" t="e">
        <f t="shared" si="0"/>
        <v>#DIV/0!</v>
      </c>
      <c r="K11" s="34">
        <f t="shared" si="3"/>
        <v>38.92714443594321</v>
      </c>
      <c r="L11" s="37">
        <f t="shared" si="1"/>
        <v>3.7224212351742385</v>
      </c>
      <c r="M11" s="38">
        <f t="shared" si="2"/>
        <v>4.386351444555139</v>
      </c>
    </row>
    <row r="12" spans="1:13" ht="12.75">
      <c r="A12" s="4" t="s">
        <v>3</v>
      </c>
      <c r="B12" s="6" t="s">
        <v>13</v>
      </c>
      <c r="C12" s="8">
        <v>21334</v>
      </c>
      <c r="D12" s="9">
        <v>0</v>
      </c>
      <c r="E12" s="17">
        <f t="shared" si="4"/>
        <v>21334</v>
      </c>
      <c r="F12" s="22">
        <v>1474.1</v>
      </c>
      <c r="G12" s="9">
        <v>0</v>
      </c>
      <c r="H12" s="21">
        <f t="shared" si="5"/>
        <v>1474.1</v>
      </c>
      <c r="I12" s="19">
        <f t="shared" si="6"/>
        <v>6.909627824130496</v>
      </c>
      <c r="J12" s="28" t="e">
        <f t="shared" si="0"/>
        <v>#DIV/0!</v>
      </c>
      <c r="K12" s="34">
        <f t="shared" si="3"/>
        <v>6.909627824130496</v>
      </c>
      <c r="L12" s="37">
        <f t="shared" si="1"/>
        <v>67.51180364805509</v>
      </c>
      <c r="M12" s="38">
        <f t="shared" si="2"/>
        <v>14.120813855467853</v>
      </c>
    </row>
    <row r="13" spans="1:13" ht="12.75" hidden="1">
      <c r="A13" s="4" t="s">
        <v>4</v>
      </c>
      <c r="B13" s="6" t="s">
        <v>14</v>
      </c>
      <c r="C13" s="8"/>
      <c r="D13" s="9"/>
      <c r="E13" s="17">
        <f t="shared" si="4"/>
        <v>0</v>
      </c>
      <c r="F13" s="22"/>
      <c r="G13" s="9"/>
      <c r="H13" s="21">
        <f t="shared" si="5"/>
        <v>0</v>
      </c>
      <c r="I13" s="19" t="e">
        <f t="shared" si="6"/>
        <v>#DIV/0!</v>
      </c>
      <c r="J13" s="28" t="e">
        <f t="shared" si="0"/>
        <v>#DIV/0!</v>
      </c>
      <c r="K13" s="34" t="e">
        <f t="shared" si="3"/>
        <v>#DIV/0!</v>
      </c>
      <c r="L13" s="37">
        <f t="shared" si="1"/>
        <v>0</v>
      </c>
      <c r="M13" s="38">
        <f t="shared" si="2"/>
        <v>0</v>
      </c>
    </row>
    <row r="14" spans="1:13" ht="12.75">
      <c r="A14" s="4" t="s">
        <v>5</v>
      </c>
      <c r="B14" s="6" t="s">
        <v>16</v>
      </c>
      <c r="C14" s="8">
        <v>75</v>
      </c>
      <c r="D14" s="9">
        <v>0</v>
      </c>
      <c r="E14" s="17">
        <f t="shared" si="4"/>
        <v>75</v>
      </c>
      <c r="F14" s="22">
        <v>95</v>
      </c>
      <c r="G14" s="9">
        <v>0</v>
      </c>
      <c r="H14" s="21">
        <f t="shared" si="5"/>
        <v>95</v>
      </c>
      <c r="I14" s="19">
        <f t="shared" si="6"/>
        <v>126.66666666666666</v>
      </c>
      <c r="J14" s="28" t="e">
        <f t="shared" si="0"/>
        <v>#DIV/0!</v>
      </c>
      <c r="K14" s="34">
        <f t="shared" si="3"/>
        <v>126.66666666666666</v>
      </c>
      <c r="L14" s="37">
        <f t="shared" si="1"/>
        <v>0.23733876786369792</v>
      </c>
      <c r="M14" s="38">
        <f t="shared" si="2"/>
        <v>0.9100314200321865</v>
      </c>
    </row>
    <row r="15" spans="1:13" ht="12.75">
      <c r="A15" s="4" t="s">
        <v>6</v>
      </c>
      <c r="B15" s="6" t="s">
        <v>15</v>
      </c>
      <c r="C15" s="8">
        <v>3816.6</v>
      </c>
      <c r="D15" s="9">
        <v>0</v>
      </c>
      <c r="E15" s="17">
        <f t="shared" si="4"/>
        <v>3816.6</v>
      </c>
      <c r="F15" s="22">
        <v>2401.4</v>
      </c>
      <c r="G15" s="9">
        <v>0</v>
      </c>
      <c r="H15" s="21">
        <f t="shared" si="5"/>
        <v>2401.4</v>
      </c>
      <c r="I15" s="19">
        <f t="shared" si="6"/>
        <v>62.91987632971755</v>
      </c>
      <c r="J15" s="28" t="e">
        <f t="shared" si="0"/>
        <v>#DIV/0!</v>
      </c>
      <c r="K15" s="34">
        <f t="shared" si="3"/>
        <v>62.91987632971755</v>
      </c>
      <c r="L15" s="37">
        <f t="shared" si="1"/>
        <v>12.077695219047861</v>
      </c>
      <c r="M15" s="38">
        <f t="shared" si="2"/>
        <v>23.003678442792555</v>
      </c>
    </row>
    <row r="16" spans="1:13" ht="12.75" hidden="1">
      <c r="A16" s="4" t="s">
        <v>7</v>
      </c>
      <c r="B16" s="6" t="s">
        <v>23</v>
      </c>
      <c r="C16" s="8">
        <v>0</v>
      </c>
      <c r="D16" s="9">
        <v>0</v>
      </c>
      <c r="E16" s="17">
        <f t="shared" si="4"/>
        <v>0</v>
      </c>
      <c r="F16" s="22"/>
      <c r="G16" s="9">
        <v>0</v>
      </c>
      <c r="H16" s="21">
        <f t="shared" si="5"/>
        <v>0</v>
      </c>
      <c r="I16" s="19" t="e">
        <f t="shared" si="6"/>
        <v>#DIV/0!</v>
      </c>
      <c r="J16" s="28" t="e">
        <f t="shared" si="0"/>
        <v>#DIV/0!</v>
      </c>
      <c r="K16" s="34" t="e">
        <f t="shared" si="3"/>
        <v>#DIV/0!</v>
      </c>
      <c r="L16" s="37">
        <f t="shared" si="1"/>
        <v>0</v>
      </c>
      <c r="M16" s="38">
        <f t="shared" si="2"/>
        <v>0</v>
      </c>
    </row>
    <row r="17" spans="1:13" ht="12.75">
      <c r="A17" s="4" t="s">
        <v>8</v>
      </c>
      <c r="B17" s="6" t="s">
        <v>17</v>
      </c>
      <c r="C17" s="8">
        <v>0</v>
      </c>
      <c r="D17" s="9">
        <v>0</v>
      </c>
      <c r="E17" s="17">
        <f t="shared" si="4"/>
        <v>0</v>
      </c>
      <c r="F17" s="22">
        <v>187.6</v>
      </c>
      <c r="G17" s="9">
        <v>0</v>
      </c>
      <c r="H17" s="21">
        <f t="shared" si="5"/>
        <v>187.6</v>
      </c>
      <c r="I17" s="74" t="e">
        <f t="shared" si="6"/>
        <v>#DIV/0!</v>
      </c>
      <c r="J17" s="28" t="e">
        <f t="shared" si="0"/>
        <v>#DIV/0!</v>
      </c>
      <c r="K17" s="63" t="e">
        <f t="shared" si="3"/>
        <v>#DIV/0!</v>
      </c>
      <c r="L17" s="37">
        <f t="shared" si="1"/>
        <v>0</v>
      </c>
      <c r="M17" s="38">
        <f t="shared" si="2"/>
        <v>1.797072572610928</v>
      </c>
    </row>
    <row r="18" spans="1:13" ht="12.75">
      <c r="A18" s="4">
        <v>1100</v>
      </c>
      <c r="B18" s="6" t="s">
        <v>27</v>
      </c>
      <c r="C18" s="8">
        <v>0</v>
      </c>
      <c r="D18" s="9">
        <v>0</v>
      </c>
      <c r="E18" s="17">
        <f t="shared" si="4"/>
        <v>0</v>
      </c>
      <c r="F18" s="22">
        <v>60</v>
      </c>
      <c r="G18" s="9">
        <v>0</v>
      </c>
      <c r="H18" s="21">
        <f t="shared" si="5"/>
        <v>60</v>
      </c>
      <c r="I18" s="74" t="e">
        <f t="shared" si="6"/>
        <v>#DIV/0!</v>
      </c>
      <c r="J18" s="28" t="e">
        <f t="shared" si="0"/>
        <v>#DIV/0!</v>
      </c>
      <c r="K18" s="63" t="e">
        <f t="shared" si="3"/>
        <v>#DIV/0!</v>
      </c>
      <c r="L18" s="37">
        <f>E18/$E$22*100</f>
        <v>0</v>
      </c>
      <c r="M18" s="38">
        <f>H18/$H$22*100</f>
        <v>0.5747566863361178</v>
      </c>
    </row>
    <row r="19" spans="1:13" ht="13.5" thickBot="1">
      <c r="A19" s="4">
        <v>1300</v>
      </c>
      <c r="B19" s="6" t="s">
        <v>25</v>
      </c>
      <c r="C19" s="10">
        <v>1</v>
      </c>
      <c r="D19" s="11">
        <v>0</v>
      </c>
      <c r="E19" s="18">
        <f t="shared" si="4"/>
        <v>1</v>
      </c>
      <c r="F19" s="23">
        <v>1</v>
      </c>
      <c r="G19" s="24">
        <v>0</v>
      </c>
      <c r="H19" s="25">
        <f t="shared" si="5"/>
        <v>1</v>
      </c>
      <c r="I19" s="19">
        <f t="shared" si="6"/>
        <v>100</v>
      </c>
      <c r="J19" s="29" t="e">
        <f t="shared" si="0"/>
        <v>#DIV/0!</v>
      </c>
      <c r="K19" s="35">
        <f t="shared" si="3"/>
        <v>100</v>
      </c>
      <c r="L19" s="37">
        <f>E19/$E$22*100</f>
        <v>0.0031645169048493058</v>
      </c>
      <c r="M19" s="38">
        <f>H19/$H$22*100</f>
        <v>0.009579278105601963</v>
      </c>
    </row>
    <row r="20" spans="3:13" ht="13.5" hidden="1" thickBot="1">
      <c r="C20" s="12"/>
      <c r="D20" s="12"/>
      <c r="E20" s="12"/>
      <c r="F20" s="12"/>
      <c r="G20" s="12"/>
      <c r="H20" s="12"/>
      <c r="I20" s="12"/>
      <c r="J20" s="29" t="e">
        <f t="shared" si="0"/>
        <v>#DIV/0!</v>
      </c>
      <c r="K20" s="12"/>
      <c r="L20" s="37">
        <f>E20/$E$22*100</f>
        <v>0</v>
      </c>
      <c r="M20" s="38">
        <f>H20/$H$22*100</f>
        <v>0</v>
      </c>
    </row>
    <row r="21" spans="3:13" ht="13.5" hidden="1" thickBot="1">
      <c r="C21" s="12"/>
      <c r="D21" s="12"/>
      <c r="E21" s="12"/>
      <c r="F21" s="12"/>
      <c r="G21" s="12"/>
      <c r="H21" s="12"/>
      <c r="I21" s="12"/>
      <c r="J21" s="29" t="e">
        <f t="shared" si="0"/>
        <v>#DIV/0!</v>
      </c>
      <c r="K21" s="12"/>
      <c r="L21" s="39">
        <f>E21/$E$22*100</f>
        <v>0</v>
      </c>
      <c r="M21" s="40">
        <f>H21/$H$22*100</f>
        <v>0</v>
      </c>
    </row>
    <row r="22" spans="1:13" ht="13.5" thickBot="1">
      <c r="A22" s="79" t="s">
        <v>9</v>
      </c>
      <c r="B22" s="80"/>
      <c r="C22" s="13">
        <f aca="true" t="shared" si="7" ref="C22:H22">SUM(C8:C19)</f>
        <v>31508.199999999997</v>
      </c>
      <c r="D22" s="14">
        <f t="shared" si="7"/>
        <v>92.2</v>
      </c>
      <c r="E22" s="15">
        <f t="shared" si="7"/>
        <v>31600.399999999998</v>
      </c>
      <c r="F22" s="13">
        <f t="shared" si="7"/>
        <v>10327.5</v>
      </c>
      <c r="G22" s="14">
        <f t="shared" si="7"/>
        <v>111.7</v>
      </c>
      <c r="H22" s="15">
        <f t="shared" si="7"/>
        <v>10439.199999999999</v>
      </c>
      <c r="I22" s="16">
        <f>F22/C22*100</f>
        <v>32.77718181298837</v>
      </c>
      <c r="J22" s="33">
        <f t="shared" si="0"/>
        <v>121.14967462039046</v>
      </c>
      <c r="K22" s="36">
        <f>H22/E22*100</f>
        <v>33.03502487310287</v>
      </c>
      <c r="L22" s="41">
        <f>E22/$E$22*100</f>
        <v>100</v>
      </c>
      <c r="M22" s="42">
        <f>H22/$H$22*100</f>
        <v>100</v>
      </c>
    </row>
    <row r="35" spans="1:5" ht="12.75">
      <c r="A35" s="1"/>
      <c r="B35" s="1"/>
      <c r="C35" s="2"/>
      <c r="D35" s="2"/>
      <c r="E35" s="2"/>
    </row>
    <row r="36" spans="1:5" ht="12.75">
      <c r="A36" s="1"/>
      <c r="B36" s="1"/>
      <c r="C36" s="2"/>
      <c r="D36" s="2"/>
      <c r="E36" s="2"/>
    </row>
  </sheetData>
  <sheetProtection/>
  <mergeCells count="7">
    <mergeCell ref="L6:M6"/>
    <mergeCell ref="A22:B22"/>
    <mergeCell ref="B3:J3"/>
    <mergeCell ref="B4:J4"/>
    <mergeCell ref="C6:E6"/>
    <mergeCell ref="F6:H6"/>
    <mergeCell ref="I6:K6"/>
  </mergeCells>
  <printOptions horizontalCentered="1"/>
  <pageMargins left="0.3937007874015748" right="0.3937007874015748" top="0.26" bottom="0.3937007874015748" header="0.27" footer="0.5118110236220472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tabSelected="1" zoomScalePageLayoutView="0" workbookViewId="0" topLeftCell="A19">
      <selection activeCell="H19" sqref="H19"/>
    </sheetView>
  </sheetViews>
  <sheetFormatPr defaultColWidth="9.00390625" defaultRowHeight="12.75"/>
  <cols>
    <col min="1" max="1" width="5.625" style="0" customWidth="1"/>
    <col min="2" max="2" width="20.625" style="0" customWidth="1"/>
    <col min="3" max="11" width="10.375" style="0" customWidth="1"/>
    <col min="12" max="13" width="9.125" style="27" customWidth="1"/>
  </cols>
  <sheetData>
    <row r="1" ht="12.75">
      <c r="M1" s="30" t="s">
        <v>30</v>
      </c>
    </row>
    <row r="2" ht="12.75">
      <c r="M2" s="31" t="s">
        <v>29</v>
      </c>
    </row>
    <row r="3" spans="2:11" ht="12.75">
      <c r="B3" s="81" t="s">
        <v>32</v>
      </c>
      <c r="C3" s="81"/>
      <c r="D3" s="81"/>
      <c r="E3" s="81"/>
      <c r="F3" s="81"/>
      <c r="G3" s="81"/>
      <c r="H3" s="81"/>
      <c r="I3" s="81"/>
      <c r="J3" s="81"/>
      <c r="K3" s="7"/>
    </row>
    <row r="4" spans="2:11" ht="12.75">
      <c r="B4" s="81" t="s">
        <v>41</v>
      </c>
      <c r="C4" s="81"/>
      <c r="D4" s="81"/>
      <c r="E4" s="81"/>
      <c r="F4" s="81"/>
      <c r="G4" s="81"/>
      <c r="H4" s="81"/>
      <c r="I4" s="81"/>
      <c r="J4" s="81"/>
      <c r="K4" s="7"/>
    </row>
    <row r="5" ht="13.5" thickBot="1">
      <c r="A5" t="s">
        <v>21</v>
      </c>
    </row>
    <row r="6" spans="3:13" ht="24.75" customHeight="1" thickBot="1">
      <c r="C6" s="82" t="s">
        <v>34</v>
      </c>
      <c r="D6" s="83"/>
      <c r="E6" s="84"/>
      <c r="F6" s="82" t="s">
        <v>39</v>
      </c>
      <c r="G6" s="83"/>
      <c r="H6" s="84"/>
      <c r="I6" s="82" t="s">
        <v>19</v>
      </c>
      <c r="J6" s="83"/>
      <c r="K6" s="83"/>
      <c r="L6" s="77" t="s">
        <v>31</v>
      </c>
      <c r="M6" s="78"/>
    </row>
    <row r="7" spans="1:13" ht="53.25" thickBot="1">
      <c r="A7" s="65" t="s">
        <v>22</v>
      </c>
      <c r="B7" s="56" t="s">
        <v>11</v>
      </c>
      <c r="C7" s="54" t="s">
        <v>20</v>
      </c>
      <c r="D7" s="55" t="s">
        <v>24</v>
      </c>
      <c r="E7" s="56" t="s">
        <v>18</v>
      </c>
      <c r="F7" s="57" t="s">
        <v>20</v>
      </c>
      <c r="G7" s="55" t="s">
        <v>24</v>
      </c>
      <c r="H7" s="58" t="s">
        <v>18</v>
      </c>
      <c r="I7" s="59" t="s">
        <v>20</v>
      </c>
      <c r="J7" s="60" t="s">
        <v>24</v>
      </c>
      <c r="K7" s="53" t="s">
        <v>18</v>
      </c>
      <c r="L7" s="61" t="s">
        <v>37</v>
      </c>
      <c r="M7" s="62" t="s">
        <v>40</v>
      </c>
    </row>
    <row r="8" spans="1:13" ht="12.75">
      <c r="A8" s="64" t="s">
        <v>0</v>
      </c>
      <c r="B8" s="43" t="s">
        <v>35</v>
      </c>
      <c r="C8" s="47">
        <v>4772.6</v>
      </c>
      <c r="D8" s="45">
        <v>1</v>
      </c>
      <c r="E8" s="46">
        <f>SUM(C8:D8)</f>
        <v>4773.6</v>
      </c>
      <c r="F8" s="47">
        <v>5428.8</v>
      </c>
      <c r="G8" s="45">
        <v>1</v>
      </c>
      <c r="H8" s="48">
        <f>SUM(F8:G8)</f>
        <v>5429.8</v>
      </c>
      <c r="I8" s="49">
        <f>F8/C8*100</f>
        <v>113.74931902945984</v>
      </c>
      <c r="J8" s="19">
        <f>G8/D8*100</f>
        <v>100</v>
      </c>
      <c r="K8" s="50">
        <f>H8/E8*100</f>
        <v>113.74643874643876</v>
      </c>
      <c r="L8" s="51">
        <f aca="true" t="shared" si="0" ref="L8:L22">E8/$E$22*100</f>
        <v>51.77440347071583</v>
      </c>
      <c r="M8" s="52">
        <f aca="true" t="shared" si="1" ref="M8:M22">H8/$H$22*100</f>
        <v>52.01356425779754</v>
      </c>
    </row>
    <row r="9" spans="1:13" ht="12.75">
      <c r="A9" s="5" t="s">
        <v>10</v>
      </c>
      <c r="B9" s="6" t="s">
        <v>36</v>
      </c>
      <c r="C9" s="22"/>
      <c r="D9" s="9">
        <v>112.5</v>
      </c>
      <c r="E9" s="17">
        <f>SUM(C9:D9)</f>
        <v>112.5</v>
      </c>
      <c r="F9" s="22">
        <v>0</v>
      </c>
      <c r="G9" s="9">
        <v>110.7</v>
      </c>
      <c r="H9" s="21">
        <f>SUM(F9:G9)</f>
        <v>110.7</v>
      </c>
      <c r="I9" s="73" t="e">
        <f>F9/C9*100</f>
        <v>#DIV/0!</v>
      </c>
      <c r="J9" s="19">
        <f>G9/D9*100</f>
        <v>98.4</v>
      </c>
      <c r="K9" s="75">
        <f aca="true" t="shared" si="2" ref="K9:K19">H9/E9*100</f>
        <v>98.4</v>
      </c>
      <c r="L9" s="37">
        <f t="shared" si="0"/>
        <v>1.2201735357917571</v>
      </c>
      <c r="M9" s="38">
        <f t="shared" si="1"/>
        <v>1.0604260862901373</v>
      </c>
    </row>
    <row r="10" spans="1:13" ht="21">
      <c r="A10" s="4" t="s">
        <v>1</v>
      </c>
      <c r="B10" s="26" t="s">
        <v>26</v>
      </c>
      <c r="C10" s="22">
        <v>159.2</v>
      </c>
      <c r="D10" s="9">
        <v>0</v>
      </c>
      <c r="E10" s="17">
        <f aca="true" t="shared" si="3" ref="E10:E19">SUM(C10:D10)</f>
        <v>159.2</v>
      </c>
      <c r="F10" s="22">
        <v>221.7</v>
      </c>
      <c r="G10" s="9">
        <v>0</v>
      </c>
      <c r="H10" s="21">
        <f aca="true" t="shared" si="4" ref="H10:H19">SUM(F10:G10)</f>
        <v>221.7</v>
      </c>
      <c r="I10" s="19">
        <f aca="true" t="shared" si="5" ref="I10:I19">F10/C10*100</f>
        <v>139.25879396984925</v>
      </c>
      <c r="J10" s="28" t="e">
        <f aca="true" t="shared" si="6" ref="J10:J22">G10/D10*100</f>
        <v>#DIV/0!</v>
      </c>
      <c r="K10" s="34">
        <f t="shared" si="2"/>
        <v>139.25879396984925</v>
      </c>
      <c r="L10" s="37">
        <f>E10/$E$22*100</f>
        <v>1.7266811279826464</v>
      </c>
      <c r="M10" s="38">
        <f t="shared" si="1"/>
        <v>2.123725956011955</v>
      </c>
    </row>
    <row r="11" spans="1:13" ht="12.75">
      <c r="A11" s="4" t="s">
        <v>2</v>
      </c>
      <c r="B11" s="6" t="s">
        <v>12</v>
      </c>
      <c r="C11" s="22">
        <v>226.9</v>
      </c>
      <c r="D11" s="9">
        <v>0</v>
      </c>
      <c r="E11" s="17">
        <f t="shared" si="3"/>
        <v>226.9</v>
      </c>
      <c r="F11" s="22">
        <v>457.9</v>
      </c>
      <c r="G11" s="9">
        <v>0</v>
      </c>
      <c r="H11" s="21">
        <f t="shared" si="4"/>
        <v>457.9</v>
      </c>
      <c r="I11" s="19">
        <f t="shared" si="5"/>
        <v>201.8069634200088</v>
      </c>
      <c r="J11" s="28" t="e">
        <f t="shared" si="6"/>
        <v>#DIV/0!</v>
      </c>
      <c r="K11" s="34">
        <f t="shared" si="2"/>
        <v>201.8069634200088</v>
      </c>
      <c r="L11" s="37">
        <f t="shared" si="0"/>
        <v>2.460954446854664</v>
      </c>
      <c r="M11" s="38">
        <f t="shared" si="1"/>
        <v>4.386351444555139</v>
      </c>
    </row>
    <row r="12" spans="1:13" ht="12.75">
      <c r="A12" s="4" t="s">
        <v>3</v>
      </c>
      <c r="B12" s="6" t="s">
        <v>13</v>
      </c>
      <c r="C12" s="22">
        <v>1355.4</v>
      </c>
      <c r="D12" s="9">
        <v>0</v>
      </c>
      <c r="E12" s="17">
        <f t="shared" si="3"/>
        <v>1355.4</v>
      </c>
      <c r="F12" s="22">
        <v>1474.1</v>
      </c>
      <c r="G12" s="9">
        <v>0</v>
      </c>
      <c r="H12" s="21">
        <f t="shared" si="4"/>
        <v>1474.1</v>
      </c>
      <c r="I12" s="19">
        <f t="shared" si="5"/>
        <v>108.75756234321969</v>
      </c>
      <c r="J12" s="28" t="e">
        <f t="shared" si="6"/>
        <v>#DIV/0!</v>
      </c>
      <c r="K12" s="34">
        <f t="shared" si="2"/>
        <v>108.75756234321969</v>
      </c>
      <c r="L12" s="37">
        <f t="shared" si="0"/>
        <v>14.700650759219089</v>
      </c>
      <c r="M12" s="38">
        <f t="shared" si="1"/>
        <v>14.120813855467853</v>
      </c>
    </row>
    <row r="13" spans="1:13" ht="12.75" hidden="1">
      <c r="A13" s="4" t="s">
        <v>4</v>
      </c>
      <c r="B13" s="6" t="s">
        <v>14</v>
      </c>
      <c r="C13" s="22"/>
      <c r="D13" s="9"/>
      <c r="E13" s="17">
        <f t="shared" si="3"/>
        <v>0</v>
      </c>
      <c r="F13" s="22"/>
      <c r="G13" s="9"/>
      <c r="H13" s="21">
        <f t="shared" si="4"/>
        <v>0</v>
      </c>
      <c r="I13" s="19" t="e">
        <f t="shared" si="5"/>
        <v>#DIV/0!</v>
      </c>
      <c r="J13" s="28" t="e">
        <f t="shared" si="6"/>
        <v>#DIV/0!</v>
      </c>
      <c r="K13" s="34" t="e">
        <f t="shared" si="2"/>
        <v>#DIV/0!</v>
      </c>
      <c r="L13" s="37">
        <f t="shared" si="0"/>
        <v>0</v>
      </c>
      <c r="M13" s="38">
        <f t="shared" si="1"/>
        <v>0</v>
      </c>
    </row>
    <row r="14" spans="1:13" ht="12.75">
      <c r="A14" s="4" t="s">
        <v>5</v>
      </c>
      <c r="B14" s="6" t="s">
        <v>16</v>
      </c>
      <c r="C14" s="22">
        <v>95</v>
      </c>
      <c r="D14" s="9">
        <v>0</v>
      </c>
      <c r="E14" s="17">
        <f t="shared" si="3"/>
        <v>95</v>
      </c>
      <c r="F14" s="22">
        <v>95</v>
      </c>
      <c r="G14" s="9">
        <v>0</v>
      </c>
      <c r="H14" s="21">
        <f t="shared" si="4"/>
        <v>95</v>
      </c>
      <c r="I14" s="19">
        <f t="shared" si="5"/>
        <v>100</v>
      </c>
      <c r="J14" s="28" t="e">
        <f t="shared" si="6"/>
        <v>#DIV/0!</v>
      </c>
      <c r="K14" s="34">
        <f t="shared" si="2"/>
        <v>100</v>
      </c>
      <c r="L14" s="37">
        <f t="shared" si="0"/>
        <v>1.0303687635574839</v>
      </c>
      <c r="M14" s="38">
        <f t="shared" si="1"/>
        <v>0.9100314200321865</v>
      </c>
    </row>
    <row r="15" spans="1:13" ht="12.75">
      <c r="A15" s="4" t="s">
        <v>6</v>
      </c>
      <c r="B15" s="6" t="s">
        <v>15</v>
      </c>
      <c r="C15" s="22">
        <v>2496.4</v>
      </c>
      <c r="D15" s="9">
        <v>0</v>
      </c>
      <c r="E15" s="17">
        <f t="shared" si="3"/>
        <v>2496.4</v>
      </c>
      <c r="F15" s="22">
        <v>2401.4</v>
      </c>
      <c r="G15" s="9">
        <v>0</v>
      </c>
      <c r="H15" s="21">
        <f t="shared" si="4"/>
        <v>2401.4</v>
      </c>
      <c r="I15" s="19">
        <f t="shared" si="5"/>
        <v>96.1945201089569</v>
      </c>
      <c r="J15" s="28" t="e">
        <f t="shared" si="6"/>
        <v>#DIV/0!</v>
      </c>
      <c r="K15" s="34">
        <f t="shared" si="2"/>
        <v>96.1945201089569</v>
      </c>
      <c r="L15" s="37">
        <f t="shared" si="0"/>
        <v>27.07592190889371</v>
      </c>
      <c r="M15" s="38">
        <f>H15/$H$22*100</f>
        <v>23.003678442792555</v>
      </c>
    </row>
    <row r="16" spans="1:13" ht="12.75" hidden="1">
      <c r="A16" s="4" t="s">
        <v>7</v>
      </c>
      <c r="B16" s="6" t="s">
        <v>23</v>
      </c>
      <c r="C16" s="22"/>
      <c r="D16" s="9">
        <v>0</v>
      </c>
      <c r="E16" s="17">
        <f t="shared" si="3"/>
        <v>0</v>
      </c>
      <c r="F16" s="22"/>
      <c r="G16" s="9">
        <v>0</v>
      </c>
      <c r="H16" s="21">
        <f t="shared" si="4"/>
        <v>0</v>
      </c>
      <c r="I16" s="19" t="e">
        <f t="shared" si="5"/>
        <v>#DIV/0!</v>
      </c>
      <c r="J16" s="28" t="e">
        <f t="shared" si="6"/>
        <v>#DIV/0!</v>
      </c>
      <c r="K16" s="34" t="e">
        <f t="shared" si="2"/>
        <v>#DIV/0!</v>
      </c>
      <c r="L16" s="37">
        <f t="shared" si="0"/>
        <v>0</v>
      </c>
      <c r="M16" s="38">
        <f>H16/$H$22*100</f>
        <v>0</v>
      </c>
    </row>
    <row r="17" spans="1:13" ht="12.75">
      <c r="A17" s="4" t="s">
        <v>8</v>
      </c>
      <c r="B17" s="6" t="s">
        <v>17</v>
      </c>
      <c r="C17" s="22">
        <v>0</v>
      </c>
      <c r="D17" s="9">
        <v>0</v>
      </c>
      <c r="E17" s="17">
        <f t="shared" si="3"/>
        <v>0</v>
      </c>
      <c r="F17" s="22">
        <v>187.6</v>
      </c>
      <c r="G17" s="9">
        <v>0</v>
      </c>
      <c r="H17" s="21">
        <f t="shared" si="4"/>
        <v>187.6</v>
      </c>
      <c r="I17" s="74" t="e">
        <f t="shared" si="5"/>
        <v>#DIV/0!</v>
      </c>
      <c r="J17" s="28" t="e">
        <f t="shared" si="6"/>
        <v>#DIV/0!</v>
      </c>
      <c r="K17" s="63" t="e">
        <f t="shared" si="2"/>
        <v>#DIV/0!</v>
      </c>
      <c r="L17" s="37">
        <f t="shared" si="0"/>
        <v>0</v>
      </c>
      <c r="M17" s="38">
        <f>H17/$H$22*100</f>
        <v>1.797072572610928</v>
      </c>
    </row>
    <row r="18" spans="1:13" ht="12.75">
      <c r="A18" s="4">
        <v>1100</v>
      </c>
      <c r="B18" s="26" t="s">
        <v>27</v>
      </c>
      <c r="C18" s="22">
        <v>0</v>
      </c>
      <c r="D18" s="9">
        <v>0</v>
      </c>
      <c r="E18" s="17">
        <f t="shared" si="3"/>
        <v>0</v>
      </c>
      <c r="F18" s="22">
        <v>60</v>
      </c>
      <c r="G18" s="9">
        <v>0</v>
      </c>
      <c r="H18" s="21">
        <f t="shared" si="4"/>
        <v>60</v>
      </c>
      <c r="I18" s="74" t="e">
        <f t="shared" si="5"/>
        <v>#DIV/0!</v>
      </c>
      <c r="J18" s="28" t="e">
        <f t="shared" si="6"/>
        <v>#DIV/0!</v>
      </c>
      <c r="K18" s="63" t="e">
        <f t="shared" si="2"/>
        <v>#DIV/0!</v>
      </c>
      <c r="L18" s="37">
        <f t="shared" si="0"/>
        <v>0</v>
      </c>
      <c r="M18" s="38">
        <f>H18/$H$22*100</f>
        <v>0.5747566863361178</v>
      </c>
    </row>
    <row r="19" spans="1:13" ht="13.5" thickBot="1">
      <c r="A19" s="4">
        <v>1300</v>
      </c>
      <c r="B19" s="6" t="s">
        <v>25</v>
      </c>
      <c r="C19" s="23">
        <v>1</v>
      </c>
      <c r="D19" s="24">
        <v>0</v>
      </c>
      <c r="E19" s="18">
        <f t="shared" si="3"/>
        <v>1</v>
      </c>
      <c r="F19" s="23">
        <v>1</v>
      </c>
      <c r="G19" s="24">
        <v>0</v>
      </c>
      <c r="H19" s="25">
        <f t="shared" si="4"/>
        <v>1</v>
      </c>
      <c r="I19" s="19">
        <f t="shared" si="5"/>
        <v>100</v>
      </c>
      <c r="J19" s="32"/>
      <c r="K19" s="35">
        <f t="shared" si="2"/>
        <v>100</v>
      </c>
      <c r="L19" s="37">
        <f t="shared" si="0"/>
        <v>0.010845986984815618</v>
      </c>
      <c r="M19" s="38">
        <f t="shared" si="1"/>
        <v>0.009579278105601963</v>
      </c>
    </row>
    <row r="20" spans="3:13" ht="13.5" hidden="1" thickBot="1">
      <c r="C20" s="12"/>
      <c r="D20" s="12"/>
      <c r="E20" s="12"/>
      <c r="F20" s="12"/>
      <c r="G20" s="12"/>
      <c r="H20" s="12"/>
      <c r="I20" s="12"/>
      <c r="J20" s="32" t="e">
        <f t="shared" si="6"/>
        <v>#DIV/0!</v>
      </c>
      <c r="K20" s="12"/>
      <c r="L20" s="37">
        <f t="shared" si="0"/>
        <v>0</v>
      </c>
      <c r="M20" s="38">
        <f t="shared" si="1"/>
        <v>0</v>
      </c>
    </row>
    <row r="21" spans="3:13" ht="13.5" hidden="1" thickBot="1">
      <c r="C21" s="12"/>
      <c r="D21" s="12"/>
      <c r="E21" s="12"/>
      <c r="F21" s="12"/>
      <c r="G21" s="12"/>
      <c r="H21" s="12"/>
      <c r="I21" s="12"/>
      <c r="J21" s="66" t="e">
        <f t="shared" si="6"/>
        <v>#DIV/0!</v>
      </c>
      <c r="K21" s="12"/>
      <c r="L21" s="39">
        <f t="shared" si="0"/>
        <v>0</v>
      </c>
      <c r="M21" s="40">
        <f t="shared" si="1"/>
        <v>0</v>
      </c>
    </row>
    <row r="22" spans="1:13" ht="13.5" thickBot="1">
      <c r="A22" s="85" t="s">
        <v>9</v>
      </c>
      <c r="B22" s="86"/>
      <c r="C22" s="67">
        <f aca="true" t="shared" si="7" ref="C22:H22">SUM(C8:C19)</f>
        <v>9106.5</v>
      </c>
      <c r="D22" s="68">
        <f t="shared" si="7"/>
        <v>113.5</v>
      </c>
      <c r="E22" s="69">
        <f t="shared" si="7"/>
        <v>9220</v>
      </c>
      <c r="F22" s="67">
        <f t="shared" si="7"/>
        <v>10327.5</v>
      </c>
      <c r="G22" s="68">
        <f t="shared" si="7"/>
        <v>111.7</v>
      </c>
      <c r="H22" s="69">
        <f t="shared" si="7"/>
        <v>10439.199999999999</v>
      </c>
      <c r="I22" s="70">
        <f>F22/C22*100</f>
        <v>113.40800527096032</v>
      </c>
      <c r="J22" s="71">
        <f t="shared" si="6"/>
        <v>98.41409691629957</v>
      </c>
      <c r="K22" s="72">
        <f>H22/E22*100</f>
        <v>113.2234273318872</v>
      </c>
      <c r="L22" s="41">
        <f t="shared" si="0"/>
        <v>100</v>
      </c>
      <c r="M22" s="42">
        <f t="shared" si="1"/>
        <v>100</v>
      </c>
    </row>
    <row r="35" spans="1:4" ht="12.75">
      <c r="A35" s="1"/>
      <c r="B35" s="1"/>
      <c r="C35" s="2"/>
      <c r="D35" s="2"/>
    </row>
    <row r="36" spans="1:4" ht="12.75">
      <c r="A36" s="1"/>
      <c r="B36" s="1"/>
      <c r="C36" s="2"/>
      <c r="D36" s="2"/>
    </row>
  </sheetData>
  <sheetProtection/>
  <mergeCells count="7">
    <mergeCell ref="L6:M6"/>
    <mergeCell ref="A22:B22"/>
    <mergeCell ref="B3:J3"/>
    <mergeCell ref="B4:J4"/>
    <mergeCell ref="C6:E6"/>
    <mergeCell ref="F6:H6"/>
    <mergeCell ref="I6:K6"/>
  </mergeCells>
  <printOptions horizontalCentered="1"/>
  <pageMargins left="0.3937007874015748" right="0.3937007874015748" top="0.5905511811023623" bottom="0.3937007874015748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Павлова</dc:creator>
  <cp:keywords/>
  <dc:description/>
  <cp:lastModifiedBy>Некрасова</cp:lastModifiedBy>
  <cp:lastPrinted>2015-11-05T09:04:16Z</cp:lastPrinted>
  <dcterms:created xsi:type="dcterms:W3CDTF">2006-11-15T13:48:52Z</dcterms:created>
  <dcterms:modified xsi:type="dcterms:W3CDTF">2015-11-05T09:06:29Z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