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20" windowWidth="7800" windowHeight="10650" activeTab="0"/>
  </bookViews>
  <sheets>
    <sheet name="1 полу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<sst xmlns="http://schemas.openxmlformats.org/spreadsheetml/2006/main" count="41" uniqueCount="41">
  <si>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</si>
  <si>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</si>
  <si>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</si>
  <si>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</si>
  <si>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</si>
  <si>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</si>
  <si>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</si>
  <si>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</si>
  <si>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</si>
  <si>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</si>
  <si>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</si>
  <si>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</si>
  <si>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</si>
  <si>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</si>
  <si>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Транспортный налог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</si>
  <si>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</si>
  <si>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</si>
  <si>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</si>
  <si>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</si>
  <si>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</si>
  <si>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</si>
  <si>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</si>
  <si>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</si>
  <si>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</si>
  <si>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</si>
  <si>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</si>
  <si>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</si>
  <si>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</si>
  <si>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</si>
  <si>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</si>
  <si>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Факт 2014 г.</t>
  </si>
  <si>
    <t>Итого безвозмездных поступлений от других бюджетов бюджетной системы:</t>
  </si>
  <si>
    <t>План 2015 г.</t>
  </si>
  <si>
    <t>к плану 2015 г.</t>
  </si>
  <si>
    <t>структура факт 2015</t>
  </si>
  <si>
    <t>Исполнение доходной части бюджета Гостицкого сельского поселения на 01.07.2015 г.</t>
  </si>
  <si>
    <t>Факт 1 полуг.   2014 г.</t>
  </si>
  <si>
    <t>План 1 полуг.    2015 г.</t>
  </si>
  <si>
    <t>Факт 1 полуг.   2015 г.</t>
  </si>
  <si>
    <t>к плану       1 полуг.    2015 г.</t>
  </si>
  <si>
    <t>к факту      1 полуг.  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</si>
</sst>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7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Narrow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70" fontId="21" fillId="0" borderId="11" xfId="0" applyNumberFormat="1" applyFont="1" applyFill="1" applyBorder="1" applyAlignment="1">
      <alignment horizontal="right" vertical="center" wrapText="1"/>
    </xf>
    <xf numFmtId="170" fontId="21" fillId="0" borderId="14" xfId="0" applyNumberFormat="1" applyFont="1" applyFill="1" applyBorder="1" applyAlignment="1">
      <alignment horizontal="right" vertical="center" wrapText="1"/>
    </xf>
    <xf numFmtId="170" fontId="21" fillId="0" borderId="15" xfId="0" applyNumberFormat="1" applyFont="1" applyFill="1" applyBorder="1" applyAlignment="1">
      <alignment horizontal="right" vertical="center" wrapText="1"/>
    </xf>
    <xf numFmtId="164" fontId="15" fillId="0" borderId="16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170" fontId="5" fillId="0" borderId="11" xfId="0" applyNumberFormat="1" applyFont="1" applyFill="1" applyBorder="1" applyAlignment="1">
      <alignment horizontal="right" vertical="center" wrapText="1"/>
    </xf>
    <xf numFmtId="170" fontId="5" fillId="0" borderId="14" xfId="0" applyNumberFormat="1" applyFont="1" applyFill="1" applyBorder="1" applyAlignment="1">
      <alignment horizontal="right" vertical="center" wrapText="1"/>
    </xf>
    <xf numFmtId="170" fontId="15" fillId="0" borderId="18" xfId="0" applyNumberFormat="1" applyFont="1" applyFill="1" applyBorder="1" applyAlignment="1">
      <alignment horizontal="right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0" fontId="21" fillId="0" borderId="20" xfId="0" applyNumberFormat="1" applyFont="1" applyFill="1" applyBorder="1" applyAlignment="1">
      <alignment horizontal="right" vertical="center" wrapText="1"/>
    </xf>
    <xf numFmtId="165" fontId="21" fillId="0" borderId="21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/>
    </xf>
    <xf numFmtId="49" fontId="21" fillId="0" borderId="24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left" vertical="center"/>
    </xf>
    <xf numFmtId="170" fontId="17" fillId="0" borderId="26" xfId="0" applyNumberFormat="1" applyFont="1" applyFill="1" applyBorder="1" applyAlignment="1">
      <alignment horizontal="right" vertical="center" wrapText="1"/>
    </xf>
    <xf numFmtId="170" fontId="18" fillId="0" borderId="26" xfId="0" applyNumberFormat="1" applyFont="1" applyFill="1" applyBorder="1" applyAlignment="1">
      <alignment horizontal="right" vertical="center" wrapText="1"/>
    </xf>
    <xf numFmtId="170" fontId="17" fillId="0" borderId="27" xfId="0" applyNumberFormat="1" applyFont="1" applyFill="1" applyBorder="1" applyAlignment="1">
      <alignment horizontal="right" vertical="center" wrapText="1"/>
    </xf>
    <xf numFmtId="170" fontId="18" fillId="0" borderId="28" xfId="0" applyNumberFormat="1" applyFont="1" applyFill="1" applyBorder="1" applyAlignment="1">
      <alignment horizontal="right" vertical="center" wrapText="1"/>
    </xf>
    <xf numFmtId="170" fontId="17" fillId="0" borderId="11" xfId="0" applyNumberFormat="1" applyFont="1" applyFill="1" applyBorder="1" applyAlignment="1">
      <alignment horizontal="right" vertical="center" wrapText="1"/>
    </xf>
    <xf numFmtId="170" fontId="56" fillId="0" borderId="11" xfId="0" applyNumberFormat="1" applyFont="1" applyFill="1" applyBorder="1" applyAlignment="1">
      <alignment horizontal="right" vertical="center" wrapText="1"/>
    </xf>
    <xf numFmtId="170" fontId="18" fillId="0" borderId="14" xfId="0" applyNumberFormat="1" applyFont="1" applyFill="1" applyBorder="1" applyAlignment="1">
      <alignment horizontal="right" vertical="center" wrapText="1"/>
    </xf>
    <xf numFmtId="170" fontId="20" fillId="0" borderId="18" xfId="0" applyNumberFormat="1" applyFont="1" applyFill="1" applyBorder="1" applyAlignment="1">
      <alignment horizontal="right" vertical="center" wrapText="1"/>
    </xf>
    <xf numFmtId="170" fontId="19" fillId="0" borderId="18" xfId="0" applyNumberFormat="1" applyFont="1" applyFill="1" applyBorder="1" applyAlignment="1">
      <alignment horizontal="right" vertical="center" wrapText="1"/>
    </xf>
    <xf numFmtId="170" fontId="17" fillId="0" borderId="20" xfId="0" applyNumberFormat="1" applyFont="1" applyFill="1" applyBorder="1" applyAlignment="1">
      <alignment horizontal="right" vertical="center" wrapText="1"/>
    </xf>
    <xf numFmtId="170" fontId="17" fillId="0" borderId="14" xfId="0" applyNumberFormat="1" applyFont="1" applyFill="1" applyBorder="1" applyAlignment="1">
      <alignment horizontal="right" vertical="center" wrapText="1"/>
    </xf>
    <xf numFmtId="170" fontId="18" fillId="0" borderId="2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0" fontId="15" fillId="0" borderId="35" xfId="0" applyNumberFormat="1" applyFont="1" applyFill="1" applyBorder="1" applyAlignment="1">
      <alignment horizontal="right" vertical="center" wrapText="1"/>
    </xf>
    <xf numFmtId="170" fontId="5" fillId="0" borderId="36" xfId="0" applyNumberFormat="1" applyFont="1" applyFill="1" applyBorder="1" applyAlignment="1">
      <alignment horizontal="right" vertical="center" wrapText="1"/>
    </xf>
    <xf numFmtId="170" fontId="5" fillId="0" borderId="37" xfId="0" applyNumberFormat="1" applyFont="1" applyFill="1" applyBorder="1" applyAlignment="1">
      <alignment horizontal="right" vertical="center" wrapText="1"/>
    </xf>
    <xf numFmtId="170" fontId="5" fillId="0" borderId="38" xfId="0" applyNumberFormat="1" applyFont="1" applyFill="1" applyBorder="1" applyAlignment="1">
      <alignment horizontal="right" vertical="center" wrapText="1"/>
    </xf>
    <xf numFmtId="170" fontId="5" fillId="0" borderId="39" xfId="0" applyNumberFormat="1" applyFont="1" applyFill="1" applyBorder="1" applyAlignment="1">
      <alignment horizontal="right" vertical="center" wrapText="1"/>
    </xf>
    <xf numFmtId="170" fontId="5" fillId="0" borderId="40" xfId="0" applyNumberFormat="1" applyFont="1" applyFill="1" applyBorder="1" applyAlignment="1">
      <alignment horizontal="right" vertical="center" wrapText="1"/>
    </xf>
    <xf numFmtId="170" fontId="20" fillId="0" borderId="35" xfId="0" applyNumberFormat="1" applyFont="1" applyFill="1" applyBorder="1" applyAlignment="1">
      <alignment horizontal="right" vertical="center" wrapText="1"/>
    </xf>
    <xf numFmtId="170" fontId="20" fillId="0" borderId="41" xfId="0" applyNumberFormat="1" applyFont="1" applyFill="1" applyBorder="1" applyAlignment="1">
      <alignment horizontal="right" vertical="center" wrapText="1"/>
    </xf>
    <xf numFmtId="170" fontId="21" fillId="0" borderId="42" xfId="0" applyNumberFormat="1" applyFont="1" applyFill="1" applyBorder="1" applyAlignment="1">
      <alignment horizontal="right" vertical="center" wrapText="1"/>
    </xf>
    <xf numFmtId="170" fontId="21" fillId="0" borderId="12" xfId="0" applyNumberFormat="1" applyFont="1" applyFill="1" applyBorder="1" applyAlignment="1">
      <alignment horizontal="right" vertical="center" wrapText="1"/>
    </xf>
    <xf numFmtId="170" fontId="21" fillId="0" borderId="43" xfId="0" applyNumberFormat="1" applyFont="1" applyFill="1" applyBorder="1" applyAlignment="1">
      <alignment horizontal="right" vertical="center" wrapText="1"/>
    </xf>
    <xf numFmtId="170" fontId="15" fillId="0" borderId="41" xfId="0" applyNumberFormat="1" applyFont="1" applyFill="1" applyBorder="1" applyAlignment="1">
      <alignment horizontal="right" vertical="center" wrapText="1"/>
    </xf>
    <xf numFmtId="170" fontId="21" fillId="0" borderId="44" xfId="0" applyNumberFormat="1" applyFont="1" applyFill="1" applyBorder="1" applyAlignment="1">
      <alignment horizontal="right" vertical="center" wrapText="1"/>
    </xf>
    <xf numFmtId="170" fontId="5" fillId="0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G6" sqref="G6:I34"/>
    </sheetView>
  </sheetViews>
  <sheetFormatPr defaultColWidth="9.00390625" defaultRowHeight="12.75"/>
  <cols>
    <col min="1" max="1" width="42.625" style="0" customWidth="1"/>
    <col min="2" max="2" width="12.75390625" style="0" customWidth="1"/>
    <col min="3" max="3" width="11.875" style="0" customWidth="1"/>
    <col min="4" max="4" width="12.25390625" style="0" customWidth="1"/>
    <col min="5" max="5" width="11.75390625" style="0" customWidth="1"/>
    <col min="6" max="6" width="11.00390625" style="0" customWidth="1"/>
    <col min="7" max="7" width="9.00390625" style="0" customWidth="1"/>
    <col min="8" max="9" width="8.125" style="0" customWidth="1"/>
    <col min="10" max="10" width="11.375" style="0" customWidth="1"/>
  </cols>
  <sheetData>
    <row r="1" spans="1:10" s="11" customFormat="1" ht="18">
      <c r="A1" s="9" t="s">
        <v>35</v>
      </c>
      <c r="B1" s="10"/>
      <c r="C1" s="10"/>
      <c r="D1" s="10"/>
      <c r="E1" s="10"/>
      <c r="F1" s="10"/>
      <c r="G1" s="10"/>
      <c r="H1" s="54" t="s">
        <v>25</v>
      </c>
      <c r="I1" s="55"/>
      <c r="J1" s="55"/>
    </row>
    <row r="2" spans="1:10" ht="15.75">
      <c r="A2" s="12"/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thickBot="1">
      <c r="A3" s="6"/>
      <c r="D3" s="3"/>
      <c r="E3" s="3"/>
      <c r="F3" s="3"/>
      <c r="G3" s="3"/>
      <c r="H3" s="3" t="s">
        <v>12</v>
      </c>
      <c r="I3" s="15" t="s">
        <v>24</v>
      </c>
      <c r="J3" s="7"/>
    </row>
    <row r="4" spans="1:11" ht="21" customHeight="1">
      <c r="A4" s="56" t="s">
        <v>0</v>
      </c>
      <c r="B4" s="58" t="s">
        <v>30</v>
      </c>
      <c r="C4" s="58" t="s">
        <v>36</v>
      </c>
      <c r="D4" s="58" t="s">
        <v>32</v>
      </c>
      <c r="E4" s="58" t="s">
        <v>37</v>
      </c>
      <c r="F4" s="58" t="s">
        <v>38</v>
      </c>
      <c r="G4" s="62" t="s">
        <v>10</v>
      </c>
      <c r="H4" s="63"/>
      <c r="I4" s="64"/>
      <c r="J4" s="60" t="s">
        <v>34</v>
      </c>
      <c r="K4" s="61"/>
    </row>
    <row r="5" spans="1:11" ht="33.75" customHeight="1">
      <c r="A5" s="57"/>
      <c r="B5" s="59"/>
      <c r="C5" s="59"/>
      <c r="D5" s="59"/>
      <c r="E5" s="59"/>
      <c r="F5" s="59"/>
      <c r="G5" s="16" t="s">
        <v>33</v>
      </c>
      <c r="H5" s="14" t="s">
        <v>39</v>
      </c>
      <c r="I5" s="13" t="s">
        <v>40</v>
      </c>
      <c r="J5" s="18" t="s">
        <v>20</v>
      </c>
      <c r="K5" s="19" t="s">
        <v>21</v>
      </c>
    </row>
    <row r="6" spans="1:11" ht="14.25" customHeight="1">
      <c r="A6" s="33" t="s">
        <v>5</v>
      </c>
      <c r="B6" s="27">
        <v>924</v>
      </c>
      <c r="C6" s="21">
        <v>452.7</v>
      </c>
      <c r="D6" s="21">
        <v>1042.7</v>
      </c>
      <c r="E6" s="21">
        <v>515.7</v>
      </c>
      <c r="F6" s="21">
        <v>386.9</v>
      </c>
      <c r="G6" s="46">
        <f>F6/D6*100</f>
        <v>37.10559125347655</v>
      </c>
      <c r="H6" s="46">
        <f>F6/E6*100</f>
        <v>75.02423889858444</v>
      </c>
      <c r="I6" s="42">
        <f>F6/C6*100</f>
        <v>85.46498785067374</v>
      </c>
      <c r="J6" s="5">
        <f aca="true" t="shared" si="0" ref="J6:J16">F6/$F$21*100</f>
        <v>26.69380433282738</v>
      </c>
      <c r="K6" s="5">
        <f>F6/$F$29*100</f>
        <v>5.096959477261949</v>
      </c>
    </row>
    <row r="7" spans="1:11" ht="15.75" customHeight="1">
      <c r="A7" s="34" t="s">
        <v>29</v>
      </c>
      <c r="B7" s="27">
        <v>268</v>
      </c>
      <c r="C7" s="21">
        <v>113.5</v>
      </c>
      <c r="D7" s="21">
        <v>226.9</v>
      </c>
      <c r="E7" s="21">
        <v>113.4</v>
      </c>
      <c r="F7" s="21">
        <v>91.8</v>
      </c>
      <c r="G7" s="46">
        <f>F7/D7*100</f>
        <v>40.45835169678272</v>
      </c>
      <c r="H7" s="46">
        <f aca="true" t="shared" si="1" ref="H7:H29">F7/E7*100</f>
        <v>80.95238095238095</v>
      </c>
      <c r="I7" s="42">
        <f aca="true" t="shared" si="2" ref="I7:I29">F7/C7*100</f>
        <v>80.88105726872247</v>
      </c>
      <c r="J7" s="5">
        <f t="shared" si="0"/>
        <v>6.333655305643717</v>
      </c>
      <c r="K7" s="5">
        <f>F7/$F$29*100</f>
        <v>1.2093586973705013</v>
      </c>
    </row>
    <row r="8" spans="1:11" ht="15.75" customHeight="1">
      <c r="A8" s="34" t="s">
        <v>1</v>
      </c>
      <c r="B8" s="27">
        <v>80.5</v>
      </c>
      <c r="C8" s="21">
        <v>30.5</v>
      </c>
      <c r="D8" s="21">
        <v>20</v>
      </c>
      <c r="E8" s="21">
        <v>7.8</v>
      </c>
      <c r="F8" s="21">
        <v>1.7</v>
      </c>
      <c r="G8" s="46">
        <f aca="true" t="shared" si="3" ref="G8:G29">F8/D8*100</f>
        <v>8.5</v>
      </c>
      <c r="H8" s="46">
        <f t="shared" si="1"/>
        <v>21.794871794871796</v>
      </c>
      <c r="I8" s="42">
        <f t="shared" si="2"/>
        <v>5.573770491803279</v>
      </c>
      <c r="J8" s="5">
        <f t="shared" si="0"/>
        <v>0.11728991306747623</v>
      </c>
      <c r="K8" s="5">
        <f aca="true" t="shared" si="4" ref="K8:K29">F8/$F$29*100</f>
        <v>0.02239553143278706</v>
      </c>
    </row>
    <row r="9" spans="1:11" ht="15.75" customHeight="1">
      <c r="A9" s="34" t="s">
        <v>14</v>
      </c>
      <c r="B9" s="27">
        <v>697.1</v>
      </c>
      <c r="C9" s="21">
        <v>183.3</v>
      </c>
      <c r="D9" s="21">
        <v>643.4</v>
      </c>
      <c r="E9" s="21">
        <v>214.3</v>
      </c>
      <c r="F9" s="21">
        <v>117.2</v>
      </c>
      <c r="G9" s="46">
        <f t="shared" si="3"/>
        <v>18.21572894000622</v>
      </c>
      <c r="H9" s="46">
        <f t="shared" si="1"/>
        <v>54.689687354176385</v>
      </c>
      <c r="I9" s="42">
        <f t="shared" si="2"/>
        <v>63.93889798145117</v>
      </c>
      <c r="J9" s="5">
        <f t="shared" si="0"/>
        <v>8.086104595004832</v>
      </c>
      <c r="K9" s="5">
        <f t="shared" si="4"/>
        <v>1.5439742846603786</v>
      </c>
    </row>
    <row r="10" spans="1:11" ht="17.25" customHeight="1">
      <c r="A10" s="34" t="s">
        <v>2</v>
      </c>
      <c r="B10" s="27">
        <v>719</v>
      </c>
      <c r="C10" s="21">
        <v>271.5</v>
      </c>
      <c r="D10" s="21">
        <v>851.2</v>
      </c>
      <c r="E10" s="21">
        <v>518.1</v>
      </c>
      <c r="F10" s="21">
        <v>481.7</v>
      </c>
      <c r="G10" s="46">
        <f t="shared" si="3"/>
        <v>56.5906954887218</v>
      </c>
      <c r="H10" s="46">
        <f t="shared" si="1"/>
        <v>92.97432928006177</v>
      </c>
      <c r="I10" s="42">
        <f t="shared" si="2"/>
        <v>177.42173112338858</v>
      </c>
      <c r="J10" s="5">
        <f t="shared" si="0"/>
        <v>33.234441838001935</v>
      </c>
      <c r="K10" s="5">
        <f t="shared" si="4"/>
        <v>6.34583970069031</v>
      </c>
    </row>
    <row r="11" spans="1:11" ht="14.25" customHeight="1">
      <c r="A11" s="34" t="s">
        <v>11</v>
      </c>
      <c r="B11" s="27">
        <v>18.5</v>
      </c>
      <c r="C11" s="21">
        <v>6.1</v>
      </c>
      <c r="D11" s="21">
        <v>29.7</v>
      </c>
      <c r="E11" s="21">
        <v>13</v>
      </c>
      <c r="F11" s="21">
        <v>8.1</v>
      </c>
      <c r="G11" s="46">
        <f t="shared" si="3"/>
        <v>27.27272727272727</v>
      </c>
      <c r="H11" s="46">
        <f t="shared" si="1"/>
        <v>62.30769230769231</v>
      </c>
      <c r="I11" s="42">
        <f t="shared" si="2"/>
        <v>132.78688524590163</v>
      </c>
      <c r="J11" s="5">
        <f t="shared" si="0"/>
        <v>0.558851938733269</v>
      </c>
      <c r="K11" s="5">
        <f t="shared" si="4"/>
        <v>0.1067081203562207</v>
      </c>
    </row>
    <row r="12" spans="1:11" ht="16.5" customHeight="1">
      <c r="A12" s="35" t="s">
        <v>17</v>
      </c>
      <c r="B12" s="27">
        <v>791.1</v>
      </c>
      <c r="C12" s="21">
        <v>234</v>
      </c>
      <c r="D12" s="21">
        <v>0</v>
      </c>
      <c r="E12" s="21">
        <v>0</v>
      </c>
      <c r="F12" s="21">
        <v>0</v>
      </c>
      <c r="G12" s="47" t="e">
        <f t="shared" si="3"/>
        <v>#DIV/0!</v>
      </c>
      <c r="H12" s="47" t="e">
        <f t="shared" si="1"/>
        <v>#DIV/0!</v>
      </c>
      <c r="I12" s="42">
        <f t="shared" si="2"/>
        <v>0</v>
      </c>
      <c r="J12" s="5">
        <f t="shared" si="0"/>
        <v>0</v>
      </c>
      <c r="K12" s="5">
        <f t="shared" si="4"/>
        <v>0</v>
      </c>
    </row>
    <row r="13" spans="1:11" ht="16.5" customHeight="1">
      <c r="A13" s="34" t="s">
        <v>27</v>
      </c>
      <c r="B13" s="27">
        <v>506.7</v>
      </c>
      <c r="C13" s="21">
        <v>240.3</v>
      </c>
      <c r="D13" s="21">
        <v>577.1</v>
      </c>
      <c r="E13" s="21">
        <v>288.6</v>
      </c>
      <c r="F13" s="21">
        <v>148.4</v>
      </c>
      <c r="G13" s="46">
        <f t="shared" si="3"/>
        <v>25.7147808005545</v>
      </c>
      <c r="H13" s="46">
        <f t="shared" si="1"/>
        <v>51.42065142065142</v>
      </c>
      <c r="I13" s="42">
        <f t="shared" si="2"/>
        <v>61.756138160632545</v>
      </c>
      <c r="J13" s="5">
        <f t="shared" si="0"/>
        <v>10.238719470125572</v>
      </c>
      <c r="K13" s="5">
        <f t="shared" si="4"/>
        <v>1.9549981556621177</v>
      </c>
    </row>
    <row r="14" spans="1:11" ht="16.5" customHeight="1">
      <c r="A14" s="34" t="s">
        <v>22</v>
      </c>
      <c r="B14" s="27">
        <v>119.4</v>
      </c>
      <c r="C14" s="21">
        <v>33</v>
      </c>
      <c r="D14" s="21">
        <v>131.6</v>
      </c>
      <c r="E14" s="21">
        <v>65.8</v>
      </c>
      <c r="F14" s="21">
        <v>46</v>
      </c>
      <c r="G14" s="46">
        <f t="shared" si="3"/>
        <v>34.954407294832826</v>
      </c>
      <c r="H14" s="46">
        <f t="shared" si="1"/>
        <v>69.90881458966565</v>
      </c>
      <c r="I14" s="42">
        <f t="shared" si="2"/>
        <v>139.3939393939394</v>
      </c>
      <c r="J14" s="5">
        <f t="shared" si="0"/>
        <v>3.173727059472886</v>
      </c>
      <c r="K14" s="5">
        <f t="shared" si="4"/>
        <v>0.6059967328871793</v>
      </c>
    </row>
    <row r="15" spans="1:11" ht="25.5" customHeight="1">
      <c r="A15" s="35" t="s">
        <v>28</v>
      </c>
      <c r="B15" s="27">
        <v>0</v>
      </c>
      <c r="C15" s="21">
        <v>0</v>
      </c>
      <c r="D15" s="21">
        <v>0</v>
      </c>
      <c r="E15" s="21">
        <v>0</v>
      </c>
      <c r="F15" s="21">
        <v>44.8</v>
      </c>
      <c r="G15" s="47" t="e">
        <f t="shared" si="3"/>
        <v>#DIV/0!</v>
      </c>
      <c r="H15" s="47" t="e">
        <f t="shared" si="1"/>
        <v>#DIV/0!</v>
      </c>
      <c r="I15" s="43" t="e">
        <f t="shared" si="2"/>
        <v>#DIV/0!</v>
      </c>
      <c r="J15" s="5">
        <f t="shared" si="0"/>
        <v>3.09093417966055</v>
      </c>
      <c r="K15" s="5">
        <f t="shared" si="4"/>
        <v>0.5901881224640354</v>
      </c>
    </row>
    <row r="16" spans="1:11" ht="15" customHeight="1">
      <c r="A16" s="36" t="s">
        <v>18</v>
      </c>
      <c r="B16" s="28">
        <v>374.1</v>
      </c>
      <c r="C16" s="22">
        <v>217</v>
      </c>
      <c r="D16" s="22">
        <v>208</v>
      </c>
      <c r="E16" s="22">
        <v>120</v>
      </c>
      <c r="F16" s="22">
        <v>75.1</v>
      </c>
      <c r="G16" s="46">
        <f t="shared" si="3"/>
        <v>36.10576923076923</v>
      </c>
      <c r="H16" s="46">
        <f t="shared" si="1"/>
        <v>62.58333333333332</v>
      </c>
      <c r="I16" s="42">
        <f t="shared" si="2"/>
        <v>34.60829493087557</v>
      </c>
      <c r="J16" s="5">
        <f t="shared" si="0"/>
        <v>5.181454394922038</v>
      </c>
      <c r="K16" s="5">
        <f t="shared" si="4"/>
        <v>0.9893555356484165</v>
      </c>
    </row>
    <row r="17" spans="1:11" ht="15" customHeight="1">
      <c r="A17" s="36" t="s">
        <v>13</v>
      </c>
      <c r="B17" s="28">
        <v>22.8</v>
      </c>
      <c r="C17" s="22">
        <v>12.1</v>
      </c>
      <c r="D17" s="22">
        <v>0</v>
      </c>
      <c r="E17" s="22">
        <v>0</v>
      </c>
      <c r="F17" s="22">
        <v>0</v>
      </c>
      <c r="G17" s="47" t="e">
        <f t="shared" si="3"/>
        <v>#DIV/0!</v>
      </c>
      <c r="H17" s="47" t="e">
        <f t="shared" si="1"/>
        <v>#DIV/0!</v>
      </c>
      <c r="I17" s="42">
        <f t="shared" si="2"/>
        <v>0</v>
      </c>
      <c r="J17" s="5">
        <f>F17/$F$21*100</f>
        <v>0</v>
      </c>
      <c r="K17" s="5">
        <f t="shared" si="4"/>
        <v>0</v>
      </c>
    </row>
    <row r="18" spans="1:11" ht="17.25" customHeight="1">
      <c r="A18" s="36" t="s">
        <v>3</v>
      </c>
      <c r="B18" s="28">
        <v>1.8</v>
      </c>
      <c r="C18" s="22">
        <v>0.2</v>
      </c>
      <c r="D18" s="22">
        <v>4.2</v>
      </c>
      <c r="E18" s="22">
        <v>0.6</v>
      </c>
      <c r="F18" s="22">
        <v>0.6</v>
      </c>
      <c r="G18" s="46">
        <f t="shared" si="3"/>
        <v>14.285714285714285</v>
      </c>
      <c r="H18" s="46">
        <f t="shared" si="1"/>
        <v>100</v>
      </c>
      <c r="I18" s="42">
        <f t="shared" si="2"/>
        <v>299.99999999999994</v>
      </c>
      <c r="J18" s="5">
        <f>F18/$F$21*100</f>
        <v>0.04139643990616808</v>
      </c>
      <c r="K18" s="5">
        <f t="shared" si="4"/>
        <v>0.007904305211571903</v>
      </c>
    </row>
    <row r="19" spans="1:11" ht="17.25" customHeight="1">
      <c r="A19" s="36" t="s">
        <v>7</v>
      </c>
      <c r="B19" s="28">
        <v>0</v>
      </c>
      <c r="C19" s="22">
        <v>0</v>
      </c>
      <c r="D19" s="22">
        <v>0</v>
      </c>
      <c r="E19" s="22">
        <v>0</v>
      </c>
      <c r="F19" s="22">
        <v>25</v>
      </c>
      <c r="G19" s="48" t="e">
        <f>F19/D19*100</f>
        <v>#DIV/0!</v>
      </c>
      <c r="H19" s="48" t="e">
        <f>F19/E19*100</f>
        <v>#DIV/0!</v>
      </c>
      <c r="I19" s="43" t="e">
        <f>F19/C19*100</f>
        <v>#DIV/0!</v>
      </c>
      <c r="J19" s="5">
        <f>F19/$F$21*100</f>
        <v>1.7248516627570032</v>
      </c>
      <c r="K19" s="5">
        <f t="shared" si="4"/>
        <v>0.32934605048216264</v>
      </c>
    </row>
    <row r="20" spans="1:11" ht="17.25" customHeight="1" thickBot="1">
      <c r="A20" s="37" t="s">
        <v>16</v>
      </c>
      <c r="B20" s="28">
        <v>43.5</v>
      </c>
      <c r="C20" s="22">
        <v>43.5</v>
      </c>
      <c r="D20" s="22">
        <v>22.1</v>
      </c>
      <c r="E20" s="22">
        <v>22.1</v>
      </c>
      <c r="F20" s="22">
        <v>22.1</v>
      </c>
      <c r="G20" s="52">
        <f t="shared" si="3"/>
        <v>100</v>
      </c>
      <c r="H20" s="52">
        <f t="shared" si="1"/>
        <v>100</v>
      </c>
      <c r="I20" s="42">
        <f t="shared" si="2"/>
        <v>50.804597701149426</v>
      </c>
      <c r="J20" s="5">
        <f>F20/$F$21*100</f>
        <v>1.524768869877191</v>
      </c>
      <c r="K20" s="5">
        <f t="shared" si="4"/>
        <v>0.2911419086262318</v>
      </c>
    </row>
    <row r="21" spans="1:11" ht="17.25" customHeight="1" thickBot="1">
      <c r="A21" s="38" t="s">
        <v>23</v>
      </c>
      <c r="B21" s="65">
        <f>SUM(B6:B20)</f>
        <v>4566.5</v>
      </c>
      <c r="C21" s="49">
        <f>SUM(C6:C20)</f>
        <v>1837.6999999999998</v>
      </c>
      <c r="D21" s="72">
        <f>SUM(D6:D20)</f>
        <v>3756.899999999999</v>
      </c>
      <c r="E21" s="49">
        <f>SUM(E6:E20)</f>
        <v>1879.3999999999999</v>
      </c>
      <c r="F21" s="49">
        <f>SUM(F6:F20)</f>
        <v>1449.3999999999996</v>
      </c>
      <c r="G21" s="50">
        <f t="shared" si="3"/>
        <v>38.5796800553648</v>
      </c>
      <c r="H21" s="50">
        <f t="shared" si="1"/>
        <v>77.12035756092368</v>
      </c>
      <c r="I21" s="20">
        <f t="shared" si="2"/>
        <v>78.87032703923381</v>
      </c>
      <c r="J21" s="24">
        <f>F21/$F$21*100</f>
        <v>100</v>
      </c>
      <c r="K21" s="25">
        <f t="shared" si="4"/>
        <v>19.094166622753857</v>
      </c>
    </row>
    <row r="22" spans="1:11" ht="13.5" customHeight="1">
      <c r="A22" s="39" t="s">
        <v>8</v>
      </c>
      <c r="B22" s="66">
        <v>4229.1</v>
      </c>
      <c r="C22" s="23">
        <v>2707.3</v>
      </c>
      <c r="D22" s="73">
        <v>4494.4</v>
      </c>
      <c r="E22" s="23">
        <v>2432.6</v>
      </c>
      <c r="F22" s="23">
        <v>2432.6</v>
      </c>
      <c r="G22" s="51">
        <f t="shared" si="3"/>
        <v>54.125133499466</v>
      </c>
      <c r="H22" s="51">
        <f t="shared" si="1"/>
        <v>100</v>
      </c>
      <c r="I22" s="44">
        <f t="shared" si="2"/>
        <v>89.85335943560003</v>
      </c>
      <c r="K22" s="5">
        <f t="shared" si="4"/>
        <v>32.046688096116355</v>
      </c>
    </row>
    <row r="23" spans="1:11" ht="13.5">
      <c r="A23" s="34" t="s">
        <v>9</v>
      </c>
      <c r="B23" s="67">
        <v>40745.6</v>
      </c>
      <c r="C23" s="21">
        <v>5794.1</v>
      </c>
      <c r="D23" s="74">
        <v>20044.6</v>
      </c>
      <c r="E23" s="21">
        <v>3042.8</v>
      </c>
      <c r="F23" s="21">
        <v>3042.8</v>
      </c>
      <c r="G23" s="51">
        <f t="shared" si="3"/>
        <v>15.18014826935933</v>
      </c>
      <c r="H23" s="46">
        <f>F23/E23*100</f>
        <v>100</v>
      </c>
      <c r="I23" s="42">
        <f>F23/C23*100</f>
        <v>52.515489894893086</v>
      </c>
      <c r="K23" s="5">
        <f t="shared" si="4"/>
        <v>40.08536649628498</v>
      </c>
    </row>
    <row r="24" spans="1:11" ht="13.5">
      <c r="A24" s="34" t="s">
        <v>6</v>
      </c>
      <c r="B24" s="67">
        <v>99.9</v>
      </c>
      <c r="C24" s="21">
        <v>99.8</v>
      </c>
      <c r="D24" s="74">
        <v>102.4</v>
      </c>
      <c r="E24" s="21">
        <v>57.3</v>
      </c>
      <c r="F24" s="21">
        <v>57.3</v>
      </c>
      <c r="G24" s="46">
        <f t="shared" si="3"/>
        <v>55.957031249999986</v>
      </c>
      <c r="H24" s="46">
        <f t="shared" si="1"/>
        <v>100</v>
      </c>
      <c r="I24" s="42">
        <f t="shared" si="2"/>
        <v>57.414829659318634</v>
      </c>
      <c r="K24" s="5">
        <f t="shared" si="4"/>
        <v>0.7548611477051168</v>
      </c>
    </row>
    <row r="25" spans="1:11" ht="14.25" customHeight="1" thickBot="1">
      <c r="A25" s="36" t="s">
        <v>15</v>
      </c>
      <c r="B25" s="68">
        <v>3123.7</v>
      </c>
      <c r="C25" s="21">
        <v>0</v>
      </c>
      <c r="D25" s="75">
        <v>2513</v>
      </c>
      <c r="E25" s="22">
        <v>1258.5</v>
      </c>
      <c r="F25" s="22">
        <v>609.7</v>
      </c>
      <c r="G25" s="52">
        <f>F25/D25*100</f>
        <v>24.261838440111422</v>
      </c>
      <c r="H25" s="52">
        <f>F25/E25*100</f>
        <v>48.44656336909019</v>
      </c>
      <c r="I25" s="45" t="e">
        <f>F25/C25*100</f>
        <v>#DIV/0!</v>
      </c>
      <c r="J25" s="31"/>
      <c r="K25" s="5">
        <f t="shared" si="4"/>
        <v>8.032091479158982</v>
      </c>
    </row>
    <row r="26" spans="1:11" ht="24.75" customHeight="1" thickBot="1">
      <c r="A26" s="40" t="s">
        <v>31</v>
      </c>
      <c r="B26" s="65">
        <f>SUM(B22:B25)</f>
        <v>48198.299999999996</v>
      </c>
      <c r="C26" s="29">
        <f>SUM(C22:C25)</f>
        <v>8601.2</v>
      </c>
      <c r="D26" s="76">
        <f>SUM(D22:D25)</f>
        <v>27154.4</v>
      </c>
      <c r="E26" s="29">
        <f>SUM(E22:E25)</f>
        <v>6791.2</v>
      </c>
      <c r="F26" s="29">
        <f>SUM(F22:F25)</f>
        <v>6142.4</v>
      </c>
      <c r="G26" s="50">
        <f>F26/D26*100</f>
        <v>22.620275167192055</v>
      </c>
      <c r="H26" s="50">
        <f>F26/E26*100</f>
        <v>90.44646012486747</v>
      </c>
      <c r="I26" s="20">
        <f>F26/C26*100</f>
        <v>71.41329116867414</v>
      </c>
      <c r="K26" s="5"/>
    </row>
    <row r="27" spans="1:11" ht="16.5" customHeight="1" thickBot="1">
      <c r="A27" s="41" t="s">
        <v>19</v>
      </c>
      <c r="B27" s="69">
        <v>-19008.3</v>
      </c>
      <c r="C27" s="78">
        <v>-19008.3</v>
      </c>
      <c r="D27" s="77">
        <v>0</v>
      </c>
      <c r="E27" s="32">
        <v>0</v>
      </c>
      <c r="F27" s="32">
        <v>-1</v>
      </c>
      <c r="G27" s="53" t="e">
        <f t="shared" si="3"/>
        <v>#DIV/0!</v>
      </c>
      <c r="H27" s="53" t="e">
        <f t="shared" si="1"/>
        <v>#DIV/0!</v>
      </c>
      <c r="I27" s="44">
        <f t="shared" si="2"/>
        <v>0.005260859729697027</v>
      </c>
      <c r="K27" s="5">
        <f t="shared" si="4"/>
        <v>-0.013173842019286508</v>
      </c>
    </row>
    <row r="28" spans="1:11" ht="21" customHeight="1" thickBot="1">
      <c r="A28" s="38" t="s">
        <v>26</v>
      </c>
      <c r="B28" s="70">
        <f>B27+B26</f>
        <v>29189.999999999996</v>
      </c>
      <c r="C28" s="30">
        <f>C27+C26</f>
        <v>-10407.099999999999</v>
      </c>
      <c r="D28" s="72">
        <f>D27+D26</f>
        <v>27154.4</v>
      </c>
      <c r="E28" s="49">
        <f>E27+E26</f>
        <v>6791.2</v>
      </c>
      <c r="F28" s="49">
        <f>F27+F26</f>
        <v>6141.4</v>
      </c>
      <c r="G28" s="50">
        <f t="shared" si="3"/>
        <v>22.61659252275874</v>
      </c>
      <c r="H28" s="50">
        <f t="shared" si="1"/>
        <v>90.43173518671222</v>
      </c>
      <c r="I28" s="20">
        <f t="shared" si="2"/>
        <v>-59.011636286765764</v>
      </c>
      <c r="J28" s="26"/>
      <c r="K28" s="25">
        <f t="shared" si="4"/>
        <v>80.90583337724614</v>
      </c>
    </row>
    <row r="29" spans="1:11" ht="14.25" thickBot="1">
      <c r="A29" s="38" t="s">
        <v>4</v>
      </c>
      <c r="B29" s="71">
        <f>B28+B21</f>
        <v>33756.5</v>
      </c>
      <c r="C29" s="49">
        <f>C28+C21</f>
        <v>-8569.399999999998</v>
      </c>
      <c r="D29" s="72">
        <f>D28+D21</f>
        <v>30911.3</v>
      </c>
      <c r="E29" s="49">
        <f>E28+E21</f>
        <v>8670.6</v>
      </c>
      <c r="F29" s="49">
        <f>F28+F21</f>
        <v>7590.799999999999</v>
      </c>
      <c r="G29" s="50">
        <f t="shared" si="3"/>
        <v>24.556715505333</v>
      </c>
      <c r="H29" s="50">
        <f t="shared" si="1"/>
        <v>87.54642123959125</v>
      </c>
      <c r="I29" s="20">
        <f t="shared" si="2"/>
        <v>-88.58029733703646</v>
      </c>
      <c r="J29" s="26"/>
      <c r="K29" s="25">
        <f t="shared" si="4"/>
        <v>100</v>
      </c>
    </row>
    <row r="30" spans="1:11" ht="13.5">
      <c r="A30" s="8"/>
      <c r="B30" s="4"/>
      <c r="C30" s="4"/>
      <c r="D30" s="4"/>
      <c r="E30" s="4"/>
      <c r="F30" s="4"/>
      <c r="G30" s="4"/>
      <c r="H30" s="4"/>
      <c r="I30" s="4"/>
      <c r="K30" s="17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2015-04-20T14:06:58Z</cp:lastPrinted>
  <dcterms:created xsi:type="dcterms:W3CDTF">2006-03-15T08:30:53Z</dcterms:created>
  <dcterms:modified xsi:type="dcterms:W3CDTF">2015-07-17T09:01:41Z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