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56" i="1"/>
  <c r="H155"/>
  <c r="G156"/>
  <c r="G155"/>
  <c r="G154"/>
  <c r="F156"/>
  <c r="F155"/>
  <c r="E156"/>
  <c r="E155"/>
  <c r="D156"/>
  <c r="D155"/>
  <c r="D72"/>
  <c r="D73"/>
  <c r="D74"/>
  <c r="D71"/>
  <c r="D67"/>
  <c r="E58"/>
  <c r="F58"/>
  <c r="G58"/>
  <c r="E57"/>
  <c r="F57"/>
  <c r="G57"/>
  <c r="E56"/>
  <c r="F56"/>
  <c r="F59" s="1"/>
  <c r="G56"/>
  <c r="H57"/>
  <c r="H58"/>
  <c r="H56"/>
  <c r="D53"/>
  <c r="H39"/>
  <c r="D38"/>
  <c r="D37"/>
  <c r="D36"/>
  <c r="H25"/>
  <c r="D148"/>
  <c r="D147"/>
  <c r="D145"/>
  <c r="D144"/>
  <c r="D142"/>
  <c r="D141"/>
  <c r="D139"/>
  <c r="D138"/>
  <c r="D136"/>
  <c r="D135"/>
  <c r="D133"/>
  <c r="D132"/>
  <c r="D101"/>
  <c r="D100"/>
  <c r="D98"/>
  <c r="D97"/>
  <c r="D95"/>
  <c r="D94"/>
  <c r="D92"/>
  <c r="D91"/>
  <c r="D89"/>
  <c r="D88"/>
  <c r="D81"/>
  <c r="D80"/>
  <c r="D78"/>
  <c r="D77"/>
  <c r="D65"/>
  <c r="D64"/>
  <c r="D62"/>
  <c r="D61"/>
  <c r="D51"/>
  <c r="D50"/>
  <c r="D48"/>
  <c r="D47"/>
  <c r="D45"/>
  <c r="D44"/>
  <c r="D34"/>
  <c r="D33"/>
  <c r="D31"/>
  <c r="D30"/>
  <c r="D23"/>
  <c r="D22"/>
  <c r="D20"/>
  <c r="D19"/>
  <c r="D17"/>
  <c r="D16"/>
  <c r="D14"/>
  <c r="D13"/>
  <c r="D11"/>
  <c r="D10"/>
  <c r="E152"/>
  <c r="F152"/>
  <c r="G152"/>
  <c r="H152"/>
  <c r="E151"/>
  <c r="F151"/>
  <c r="G151"/>
  <c r="H151"/>
  <c r="E150"/>
  <c r="E153" s="1"/>
  <c r="F150"/>
  <c r="F153" s="1"/>
  <c r="G150"/>
  <c r="G153" s="1"/>
  <c r="H150"/>
  <c r="H154" s="1"/>
  <c r="D149"/>
  <c r="D137"/>
  <c r="D140"/>
  <c r="D143"/>
  <c r="D146"/>
  <c r="D129"/>
  <c r="D130"/>
  <c r="D131"/>
  <c r="D134"/>
  <c r="D119"/>
  <c r="D120"/>
  <c r="D121"/>
  <c r="D122"/>
  <c r="D123"/>
  <c r="D124"/>
  <c r="D125"/>
  <c r="D126"/>
  <c r="D127"/>
  <c r="D128"/>
  <c r="D109"/>
  <c r="D110"/>
  <c r="D111"/>
  <c r="D112"/>
  <c r="D113"/>
  <c r="D114"/>
  <c r="D115"/>
  <c r="D116"/>
  <c r="D117"/>
  <c r="D118"/>
  <c r="D108"/>
  <c r="E105"/>
  <c r="F105"/>
  <c r="G105"/>
  <c r="H105"/>
  <c r="E104"/>
  <c r="F104"/>
  <c r="G104"/>
  <c r="H104"/>
  <c r="E103"/>
  <c r="E106" s="1"/>
  <c r="F103"/>
  <c r="F106" s="1"/>
  <c r="G103"/>
  <c r="G106" s="1"/>
  <c r="H103"/>
  <c r="H106" s="1"/>
  <c r="D99"/>
  <c r="D102"/>
  <c r="D104"/>
  <c r="D90"/>
  <c r="D93"/>
  <c r="D96"/>
  <c r="E85"/>
  <c r="F85"/>
  <c r="G85"/>
  <c r="H85"/>
  <c r="E84"/>
  <c r="F84"/>
  <c r="G84"/>
  <c r="H84"/>
  <c r="E83"/>
  <c r="E86" s="1"/>
  <c r="F83"/>
  <c r="F86" s="1"/>
  <c r="G83"/>
  <c r="G86" s="1"/>
  <c r="H83"/>
  <c r="H86" s="1"/>
  <c r="D79"/>
  <c r="D82"/>
  <c r="D75"/>
  <c r="D76"/>
  <c r="D69"/>
  <c r="D63"/>
  <c r="D66"/>
  <c r="D46"/>
  <c r="D49"/>
  <c r="D52"/>
  <c r="E41"/>
  <c r="F41"/>
  <c r="G41"/>
  <c r="H41"/>
  <c r="E40"/>
  <c r="F40"/>
  <c r="G40"/>
  <c r="H40"/>
  <c r="E39"/>
  <c r="F39"/>
  <c r="G39"/>
  <c r="D35"/>
  <c r="D32"/>
  <c r="F27"/>
  <c r="G27"/>
  <c r="H27"/>
  <c r="E27"/>
  <c r="F26"/>
  <c r="G26"/>
  <c r="H26"/>
  <c r="E26"/>
  <c r="F25"/>
  <c r="G25"/>
  <c r="G28" s="1"/>
  <c r="E25"/>
  <c r="E28" s="1"/>
  <c r="D12"/>
  <c r="D15"/>
  <c r="D18"/>
  <c r="D21"/>
  <c r="D24"/>
  <c r="F154" l="1"/>
  <c r="E154"/>
  <c r="E157" s="1"/>
  <c r="D56"/>
  <c r="E59"/>
  <c r="H157"/>
  <c r="F157"/>
  <c r="G157"/>
  <c r="D58"/>
  <c r="D39"/>
  <c r="F28"/>
  <c r="D57"/>
  <c r="G59"/>
  <c r="H153"/>
  <c r="D152"/>
  <c r="D41"/>
  <c r="H59"/>
  <c r="H28"/>
  <c r="G42"/>
  <c r="H42"/>
  <c r="E42"/>
  <c r="F42"/>
  <c r="D150"/>
  <c r="D83"/>
  <c r="D85"/>
  <c r="D151"/>
  <c r="D84"/>
  <c r="D40"/>
  <c r="D103"/>
  <c r="D105"/>
  <c r="D25"/>
  <c r="D27"/>
  <c r="D26"/>
  <c r="D154" l="1"/>
  <c r="D59"/>
  <c r="D106"/>
  <c r="D153"/>
  <c r="D86"/>
  <c r="D28"/>
  <c r="D42"/>
  <c r="D157" l="1"/>
</calcChain>
</file>

<file path=xl/sharedStrings.xml><?xml version="1.0" encoding="utf-8"?>
<sst xmlns="http://schemas.openxmlformats.org/spreadsheetml/2006/main" count="90" uniqueCount="75">
  <si>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</si>
  <si>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</si>
  <si>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</si>
  <si>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</si>
  <si>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</si>
  <si>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</si>
  <si>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</si>
  <si>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</si>
  <si>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</si>
  <si>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</si>
  <si>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</si>
  <si>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</si>
  <si>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</si>
  <si>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</si>
  <si>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</si>
  <si>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</si>
  <si>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</si>
  <si>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</si>
  <si>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</si>
  <si>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</si>
  <si>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</si>
  <si>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</si>
  <si>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</si>
  <si>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</si>
  <si>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</si>
  <si>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</si>
  <si>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</si>
  <si>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</si>
  <si>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Мероприятия по озеленению территории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</si>
  <si>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</si>
  <si>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</si>
  <si>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</si>
  <si>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</si>
  <si>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</si>
  <si>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Содержание библиотеки</t>
  </si>
  <si>
    <t>Организация и проведение мероприятий для детей и молодежи</t>
  </si>
  <si>
    <t>Обеспечение выплат стимулирующего характера работникам муниципальных учреждений культуры Ленинградской области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</si>
  <si>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</si>
  <si>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</si>
  <si>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</si>
  <si>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</si>
  <si>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</si>
  <si>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</si>
  <si>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</si>
  <si>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</si>
  <si>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</si>
  <si>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</si>
  <si>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</si>
  <si>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</si>
  <si>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</si>
  <si>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</si>
  <si>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</si>
  <si>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</si>
  <si>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</si>
  <si>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</si>
  <si>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</si>
  <si>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</si>
  <si>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</si>
  <si>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комплектованию и обеспечению сохранности библиотечных фондов библиотек поселения</t>
  </si>
  <si>
    <t xml:space="preserve"> Участие в предупреждение и ликвидация последствий чрезвычайных ситуаций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</si>
  <si>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«Развитие Гостицкого сельского поселения»
на 2022-2024 года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</si>
  <si>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2022-2024</t>
  </si>
  <si>
    <t>ВСЕГО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</si>
  <si>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</si>
  <si>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</si>
  <si>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ВСЕГО по Программе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</si>
  <si>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</si>
  <si>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</si>
  <si>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</si>
  <si>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 «Муниципальное управление»</t>
  </si>
  <si>
    <t>Ремонт внутродворовых территорий (внутри дворовых многоэтажной застройки) и проездов к внутридворовым территориям</t>
  </si>
  <si>
    <t>Ремонт и содержание объектов теплоснабжения</t>
  </si>
  <si>
    <t>ИТОГО</t>
  </si>
  <si>
    <t>2022-2024</t>
  </si>
  <si>
    <t>Составление проекта бюджета, исполнение бюджета, осуществление контроля за его исполнением, составление отчета об исполнении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</si>
</sst>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7"/>
  <sheetViews>
    <sheetView tabSelected="1" topLeftCell="A13" zoomScaleNormal="100" zoomScaleSheetLayoutView="90" workbookViewId="0">
      <selection activeCell="H33" sqref="H33"/>
    </sheetView>
  </sheetViews>
  <sheetFormatPr defaultRowHeight="15.6" customHeight="1"/>
  <cols>
    <col min="1" max="1" width="2.88671875" style="4" customWidth="1"/>
    <col min="2" max="2" width="27.109375" style="4" customWidth="1"/>
    <col min="3" max="3" width="8.88671875" style="4" customWidth="1"/>
    <col min="4" max="4" width="14.21875" style="4" customWidth="1"/>
    <col min="5" max="5" width="13.33203125" style="4" customWidth="1"/>
    <col min="6" max="6" width="12.5546875" style="4" customWidth="1"/>
    <col min="7" max="7" width="12" style="4" customWidth="1"/>
    <col min="8" max="8" width="13.44140625" style="4" customWidth="1"/>
    <col min="9" max="9" width="12.77734375" style="4" customWidth="1"/>
    <col min="10" max="23" width="8.88671875" style="13"/>
    <col min="24" max="16384" width="8.88671875" style="4"/>
  </cols>
  <sheetData>
    <row r="1" spans="1:9" ht="21" customHeight="1">
      <c r="H1" s="60" t="s">
        <v>54</v>
      </c>
      <c r="I1" s="60"/>
    </row>
    <row r="2" spans="1:9" ht="25.8" customHeight="1">
      <c r="B2" s="61" t="s">
        <v>60</v>
      </c>
      <c r="C2" s="61"/>
      <c r="D2" s="61"/>
      <c r="E2" s="61"/>
      <c r="F2" s="61"/>
      <c r="G2" s="61"/>
      <c r="H2" s="61"/>
      <c r="I2" s="61"/>
    </row>
    <row r="3" spans="1:9" ht="16.8" customHeight="1">
      <c r="B3" s="61"/>
      <c r="C3" s="61"/>
      <c r="D3" s="61"/>
      <c r="E3" s="61"/>
      <c r="F3" s="61"/>
      <c r="G3" s="61"/>
      <c r="H3" s="61"/>
      <c r="I3" s="61"/>
    </row>
    <row r="4" spans="1:9" ht="13.2" customHeight="1" thickBot="1">
      <c r="A4" s="6"/>
      <c r="B4" s="6"/>
      <c r="C4" s="6"/>
      <c r="D4" s="6"/>
      <c r="E4" s="6"/>
      <c r="F4" s="6"/>
      <c r="G4" s="6"/>
      <c r="H4" s="6"/>
      <c r="I4" s="18" t="s">
        <v>55</v>
      </c>
    </row>
    <row r="5" spans="1:9" ht="23.4" customHeight="1">
      <c r="A5" s="68" t="s">
        <v>16</v>
      </c>
      <c r="B5" s="62" t="s">
        <v>0</v>
      </c>
      <c r="C5" s="62" t="s">
        <v>1</v>
      </c>
      <c r="D5" s="62" t="s">
        <v>2</v>
      </c>
      <c r="E5" s="62"/>
      <c r="F5" s="62"/>
      <c r="G5" s="62"/>
      <c r="H5" s="62"/>
      <c r="I5" s="63" t="s">
        <v>3</v>
      </c>
    </row>
    <row r="6" spans="1:9" ht="15.6" customHeight="1">
      <c r="A6" s="69"/>
      <c r="B6" s="65"/>
      <c r="C6" s="65"/>
      <c r="D6" s="65" t="s">
        <v>62</v>
      </c>
      <c r="E6" s="65" t="s">
        <v>4</v>
      </c>
      <c r="F6" s="65"/>
      <c r="G6" s="65"/>
      <c r="H6" s="65"/>
      <c r="I6" s="64"/>
    </row>
    <row r="7" spans="1:9" ht="22.8">
      <c r="A7" s="69"/>
      <c r="B7" s="65"/>
      <c r="C7" s="65"/>
      <c r="D7" s="65"/>
      <c r="E7" s="19" t="s">
        <v>5</v>
      </c>
      <c r="F7" s="19" t="s">
        <v>6</v>
      </c>
      <c r="G7" s="19" t="s">
        <v>7</v>
      </c>
      <c r="H7" s="19" t="s">
        <v>8</v>
      </c>
      <c r="I7" s="64"/>
    </row>
    <row r="8" spans="1:9" ht="14.4">
      <c r="A8" s="20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21">
        <v>9</v>
      </c>
    </row>
    <row r="9" spans="1:9" ht="15.6" customHeight="1">
      <c r="A9" s="37" t="s">
        <v>9</v>
      </c>
      <c r="B9" s="38"/>
      <c r="C9" s="38"/>
      <c r="D9" s="38"/>
      <c r="E9" s="38"/>
      <c r="F9" s="38"/>
      <c r="G9" s="38"/>
      <c r="H9" s="38"/>
      <c r="I9" s="39"/>
    </row>
    <row r="10" spans="1:9" ht="14.4">
      <c r="A10" s="43">
        <v>1</v>
      </c>
      <c r="B10" s="36" t="s">
        <v>17</v>
      </c>
      <c r="C10" s="16">
        <v>2022</v>
      </c>
      <c r="D10" s="24">
        <f t="shared" ref="D10:D11" si="0">E10+F10+G10+H10</f>
        <v>235</v>
      </c>
      <c r="E10" s="24">
        <v>0</v>
      </c>
      <c r="F10" s="24">
        <v>0</v>
      </c>
      <c r="G10" s="24">
        <v>0</v>
      </c>
      <c r="H10" s="24">
        <v>235</v>
      </c>
      <c r="I10" s="48" t="s">
        <v>10</v>
      </c>
    </row>
    <row r="11" spans="1:9" ht="14.4">
      <c r="A11" s="43"/>
      <c r="B11" s="36"/>
      <c r="C11" s="16">
        <v>2023</v>
      </c>
      <c r="D11" s="24">
        <f t="shared" si="0"/>
        <v>162.4</v>
      </c>
      <c r="E11" s="24">
        <v>0</v>
      </c>
      <c r="F11" s="24">
        <v>0</v>
      </c>
      <c r="G11" s="24">
        <v>44</v>
      </c>
      <c r="H11" s="24">
        <v>118.4</v>
      </c>
      <c r="I11" s="49"/>
    </row>
    <row r="12" spans="1:9" ht="14.4">
      <c r="A12" s="43"/>
      <c r="B12" s="36"/>
      <c r="C12" s="16">
        <v>2024</v>
      </c>
      <c r="D12" s="17">
        <f t="shared" ref="D12:D27" si="1">E12+F12+G12+H12</f>
        <v>162.4</v>
      </c>
      <c r="E12" s="17">
        <v>0</v>
      </c>
      <c r="F12" s="17">
        <v>0</v>
      </c>
      <c r="G12" s="17">
        <v>44</v>
      </c>
      <c r="H12" s="17">
        <v>118.4</v>
      </c>
      <c r="I12" s="49"/>
    </row>
    <row r="13" spans="1:9" ht="14.4">
      <c r="A13" s="43">
        <v>2</v>
      </c>
      <c r="B13" s="36" t="s">
        <v>18</v>
      </c>
      <c r="C13" s="23">
        <v>2022</v>
      </c>
      <c r="D13" s="24">
        <f t="shared" ref="D13:D14" si="2">E13+F13+G13+H13</f>
        <v>1</v>
      </c>
      <c r="E13" s="24">
        <v>0</v>
      </c>
      <c r="F13" s="24">
        <v>0</v>
      </c>
      <c r="G13" s="24">
        <v>0</v>
      </c>
      <c r="H13" s="24">
        <v>1</v>
      </c>
      <c r="I13" s="49"/>
    </row>
    <row r="14" spans="1:9" ht="14.4">
      <c r="A14" s="43"/>
      <c r="B14" s="36"/>
      <c r="C14" s="23">
        <v>2023</v>
      </c>
      <c r="D14" s="24">
        <f t="shared" si="2"/>
        <v>1</v>
      </c>
      <c r="E14" s="24">
        <v>0</v>
      </c>
      <c r="F14" s="24">
        <v>0</v>
      </c>
      <c r="G14" s="24">
        <v>0</v>
      </c>
      <c r="H14" s="24">
        <v>1</v>
      </c>
      <c r="I14" s="49"/>
    </row>
    <row r="15" spans="1:9" ht="19.8" customHeight="1">
      <c r="A15" s="43"/>
      <c r="B15" s="36"/>
      <c r="C15" s="23">
        <v>2024</v>
      </c>
      <c r="D15" s="17">
        <f t="shared" si="1"/>
        <v>1</v>
      </c>
      <c r="E15" s="17">
        <v>0</v>
      </c>
      <c r="F15" s="17">
        <v>0</v>
      </c>
      <c r="G15" s="17">
        <v>0</v>
      </c>
      <c r="H15" s="17">
        <v>1</v>
      </c>
      <c r="I15" s="49"/>
    </row>
    <row r="16" spans="1:9" ht="14.4">
      <c r="A16" s="43">
        <v>3</v>
      </c>
      <c r="B16" s="36" t="s">
        <v>19</v>
      </c>
      <c r="C16" s="23">
        <v>2022</v>
      </c>
      <c r="D16" s="24">
        <f t="shared" ref="D16:D17" si="3">E16+F16+G16+H16</f>
        <v>2322</v>
      </c>
      <c r="E16" s="24">
        <v>0</v>
      </c>
      <c r="F16" s="24">
        <v>0</v>
      </c>
      <c r="G16" s="24">
        <v>0</v>
      </c>
      <c r="H16" s="24">
        <v>2322</v>
      </c>
      <c r="I16" s="49"/>
    </row>
    <row r="17" spans="1:23" ht="14.4">
      <c r="A17" s="43"/>
      <c r="B17" s="36"/>
      <c r="C17" s="23">
        <v>2023</v>
      </c>
      <c r="D17" s="24">
        <f t="shared" si="3"/>
        <v>114.5</v>
      </c>
      <c r="E17" s="24">
        <v>0</v>
      </c>
      <c r="F17" s="24">
        <v>0</v>
      </c>
      <c r="G17" s="24">
        <v>109.3</v>
      </c>
      <c r="H17" s="24">
        <v>5.2</v>
      </c>
      <c r="I17" s="49"/>
    </row>
    <row r="18" spans="1:23" ht="14.4">
      <c r="A18" s="43"/>
      <c r="B18" s="36"/>
      <c r="C18" s="23">
        <v>2024</v>
      </c>
      <c r="D18" s="17">
        <f t="shared" si="1"/>
        <v>114.5</v>
      </c>
      <c r="E18" s="17">
        <v>0</v>
      </c>
      <c r="F18" s="17">
        <v>0</v>
      </c>
      <c r="G18" s="17">
        <v>109.3</v>
      </c>
      <c r="H18" s="17">
        <v>5.2</v>
      </c>
      <c r="I18" s="49"/>
    </row>
    <row r="19" spans="1:23" ht="14.4">
      <c r="A19" s="43">
        <v>4</v>
      </c>
      <c r="B19" s="36" t="s">
        <v>59</v>
      </c>
      <c r="C19" s="23">
        <v>2022</v>
      </c>
      <c r="D19" s="24">
        <f t="shared" ref="D19:D20" si="4">E19+F19+G19+H19</f>
        <v>10</v>
      </c>
      <c r="E19" s="24">
        <v>0</v>
      </c>
      <c r="F19" s="24">
        <v>0</v>
      </c>
      <c r="G19" s="24">
        <v>0</v>
      </c>
      <c r="H19" s="24">
        <v>10</v>
      </c>
      <c r="I19" s="49"/>
    </row>
    <row r="20" spans="1:23" ht="14.4">
      <c r="A20" s="43"/>
      <c r="B20" s="36"/>
      <c r="C20" s="23">
        <v>2023</v>
      </c>
      <c r="D20" s="24">
        <f t="shared" si="4"/>
        <v>0</v>
      </c>
      <c r="E20" s="24">
        <v>0</v>
      </c>
      <c r="F20" s="24">
        <v>0</v>
      </c>
      <c r="G20" s="24">
        <v>0</v>
      </c>
      <c r="H20" s="24">
        <v>0</v>
      </c>
      <c r="I20" s="49"/>
    </row>
    <row r="21" spans="1:23" ht="14.4">
      <c r="A21" s="43"/>
      <c r="B21" s="36"/>
      <c r="C21" s="23">
        <v>2024</v>
      </c>
      <c r="D21" s="17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49"/>
    </row>
    <row r="22" spans="1:23" ht="14.4">
      <c r="A22" s="43">
        <v>5</v>
      </c>
      <c r="B22" s="36" t="s">
        <v>56</v>
      </c>
      <c r="C22" s="23">
        <v>2022</v>
      </c>
      <c r="D22" s="24">
        <f t="shared" ref="D22:D23" si="5">E22+F22+G22+H22</f>
        <v>1</v>
      </c>
      <c r="E22" s="24">
        <v>0</v>
      </c>
      <c r="F22" s="24">
        <v>0</v>
      </c>
      <c r="G22" s="24">
        <v>0</v>
      </c>
      <c r="H22" s="24">
        <v>1</v>
      </c>
      <c r="I22" s="49"/>
    </row>
    <row r="23" spans="1:23" ht="14.4">
      <c r="A23" s="43"/>
      <c r="B23" s="36"/>
      <c r="C23" s="23">
        <v>2023</v>
      </c>
      <c r="D23" s="24">
        <f t="shared" si="5"/>
        <v>0</v>
      </c>
      <c r="E23" s="24">
        <v>0</v>
      </c>
      <c r="F23" s="24">
        <v>0</v>
      </c>
      <c r="G23" s="24">
        <v>0</v>
      </c>
      <c r="H23" s="24">
        <v>0</v>
      </c>
      <c r="I23" s="49"/>
    </row>
    <row r="24" spans="1:23" ht="21.6" customHeight="1">
      <c r="A24" s="43"/>
      <c r="B24" s="36"/>
      <c r="C24" s="23">
        <v>2024</v>
      </c>
      <c r="D24" s="17">
        <f t="shared" si="1"/>
        <v>0</v>
      </c>
      <c r="E24" s="17">
        <v>0</v>
      </c>
      <c r="F24" s="17">
        <v>0</v>
      </c>
      <c r="G24" s="17">
        <v>0</v>
      </c>
      <c r="H24" s="17">
        <v>0</v>
      </c>
      <c r="I24" s="50"/>
    </row>
    <row r="25" spans="1:23" s="6" customFormat="1" ht="13.2">
      <c r="A25" s="46" t="s">
        <v>26</v>
      </c>
      <c r="B25" s="47"/>
      <c r="C25" s="22">
        <v>2022</v>
      </c>
      <c r="D25" s="9">
        <f t="shared" si="1"/>
        <v>2569</v>
      </c>
      <c r="E25" s="9">
        <f t="shared" ref="E25:H27" si="6">E10+E13+E16+E19+E22</f>
        <v>0</v>
      </c>
      <c r="F25" s="9">
        <f t="shared" si="6"/>
        <v>0</v>
      </c>
      <c r="G25" s="9">
        <f t="shared" si="6"/>
        <v>0</v>
      </c>
      <c r="H25" s="9">
        <f t="shared" si="6"/>
        <v>2569</v>
      </c>
      <c r="I25" s="51"/>
    </row>
    <row r="26" spans="1:23" s="6" customFormat="1" ht="13.2">
      <c r="A26" s="46"/>
      <c r="B26" s="47"/>
      <c r="C26" s="22">
        <v>2023</v>
      </c>
      <c r="D26" s="9">
        <f t="shared" si="1"/>
        <v>277.90000000000003</v>
      </c>
      <c r="E26" s="9">
        <f t="shared" si="6"/>
        <v>0</v>
      </c>
      <c r="F26" s="9">
        <f t="shared" si="6"/>
        <v>0</v>
      </c>
      <c r="G26" s="9">
        <f t="shared" si="6"/>
        <v>153.30000000000001</v>
      </c>
      <c r="H26" s="9">
        <f t="shared" si="6"/>
        <v>124.60000000000001</v>
      </c>
      <c r="I26" s="52"/>
    </row>
    <row r="27" spans="1:23" s="6" customFormat="1" ht="13.2">
      <c r="A27" s="46"/>
      <c r="B27" s="47"/>
      <c r="C27" s="22">
        <v>2024</v>
      </c>
      <c r="D27" s="9">
        <f t="shared" si="1"/>
        <v>277.90000000000003</v>
      </c>
      <c r="E27" s="9">
        <f t="shared" si="6"/>
        <v>0</v>
      </c>
      <c r="F27" s="9">
        <f t="shared" si="6"/>
        <v>0</v>
      </c>
      <c r="G27" s="9">
        <f t="shared" si="6"/>
        <v>153.30000000000001</v>
      </c>
      <c r="H27" s="9">
        <f t="shared" si="6"/>
        <v>124.60000000000001</v>
      </c>
      <c r="I27" s="53"/>
    </row>
    <row r="28" spans="1:23" s="6" customFormat="1" ht="36.6" customHeight="1">
      <c r="A28" s="34" t="s">
        <v>63</v>
      </c>
      <c r="B28" s="35"/>
      <c r="C28" s="26" t="s">
        <v>61</v>
      </c>
      <c r="D28" s="9">
        <f>SUM(D25:D27)</f>
        <v>3124.8</v>
      </c>
      <c r="E28" s="9">
        <f t="shared" ref="E28:H28" si="7">SUM(E25:E27)</f>
        <v>0</v>
      </c>
      <c r="F28" s="9">
        <f t="shared" si="7"/>
        <v>0</v>
      </c>
      <c r="G28" s="9">
        <f t="shared" si="7"/>
        <v>306.60000000000002</v>
      </c>
      <c r="H28" s="9">
        <f t="shared" si="7"/>
        <v>2818.2</v>
      </c>
      <c r="I28" s="25"/>
    </row>
    <row r="29" spans="1:23" s="6" customFormat="1" ht="13.2">
      <c r="A29" s="40" t="s">
        <v>11</v>
      </c>
      <c r="B29" s="41"/>
      <c r="C29" s="41"/>
      <c r="D29" s="41"/>
      <c r="E29" s="41"/>
      <c r="F29" s="41"/>
      <c r="G29" s="41"/>
      <c r="H29" s="41"/>
      <c r="I29" s="42"/>
    </row>
    <row r="30" spans="1:23" s="6" customFormat="1" ht="14.4">
      <c r="A30" s="43">
        <v>1</v>
      </c>
      <c r="B30" s="36" t="s">
        <v>20</v>
      </c>
      <c r="C30" s="23">
        <v>2022</v>
      </c>
      <c r="D30" s="24">
        <f t="shared" ref="D30:D31" si="8">E30+F30+G30+H30</f>
        <v>164.4</v>
      </c>
      <c r="E30" s="24">
        <v>0</v>
      </c>
      <c r="F30" s="24">
        <v>0</v>
      </c>
      <c r="G30" s="24">
        <v>0</v>
      </c>
      <c r="H30" s="24">
        <v>164.4</v>
      </c>
      <c r="I30" s="48" t="s">
        <v>10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6" customFormat="1" ht="14.4">
      <c r="A31" s="43"/>
      <c r="B31" s="36"/>
      <c r="C31" s="23">
        <v>2023</v>
      </c>
      <c r="D31" s="24">
        <f t="shared" si="8"/>
        <v>268</v>
      </c>
      <c r="E31" s="24">
        <v>0</v>
      </c>
      <c r="F31" s="24">
        <v>0</v>
      </c>
      <c r="G31" s="24">
        <v>0</v>
      </c>
      <c r="H31" s="24">
        <v>268</v>
      </c>
      <c r="I31" s="4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6" customFormat="1" ht="14.4">
      <c r="A32" s="43"/>
      <c r="B32" s="36"/>
      <c r="C32" s="23">
        <v>2024</v>
      </c>
      <c r="D32" s="17">
        <f t="shared" ref="D32:D37" si="9">E32+F32+G32+H32</f>
        <v>268</v>
      </c>
      <c r="E32" s="17">
        <v>0</v>
      </c>
      <c r="F32" s="17">
        <v>0</v>
      </c>
      <c r="G32" s="17">
        <v>0</v>
      </c>
      <c r="H32" s="17">
        <v>268</v>
      </c>
      <c r="I32" s="4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6" customFormat="1" ht="14.4" customHeight="1">
      <c r="A33" s="43">
        <v>2</v>
      </c>
      <c r="B33" s="36" t="s">
        <v>21</v>
      </c>
      <c r="C33" s="23">
        <v>2022</v>
      </c>
      <c r="D33" s="24">
        <f t="shared" ref="D33:D34" si="10">E33+F33+G33+H33</f>
        <v>411.7</v>
      </c>
      <c r="E33" s="24">
        <v>0</v>
      </c>
      <c r="F33" s="24">
        <v>151.19999999999999</v>
      </c>
      <c r="G33" s="24">
        <v>0</v>
      </c>
      <c r="H33" s="84">
        <v>260.5</v>
      </c>
      <c r="I33" s="4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4.4">
      <c r="A34" s="43"/>
      <c r="B34" s="36"/>
      <c r="C34" s="23">
        <v>2023</v>
      </c>
      <c r="D34" s="24">
        <f t="shared" si="10"/>
        <v>108.5</v>
      </c>
      <c r="E34" s="24">
        <v>0</v>
      </c>
      <c r="F34" s="24">
        <v>108.5</v>
      </c>
      <c r="G34" s="24">
        <v>0</v>
      </c>
      <c r="H34" s="24">
        <v>0</v>
      </c>
      <c r="I34" s="4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4.4">
      <c r="A35" s="43"/>
      <c r="B35" s="36"/>
      <c r="C35" s="23">
        <v>2024</v>
      </c>
      <c r="D35" s="17">
        <f t="shared" si="9"/>
        <v>108.5</v>
      </c>
      <c r="E35" s="17">
        <v>0</v>
      </c>
      <c r="F35" s="17">
        <v>108.5</v>
      </c>
      <c r="G35" s="17">
        <v>0</v>
      </c>
      <c r="H35" s="17">
        <v>0</v>
      </c>
      <c r="I35" s="4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.6" customHeight="1">
      <c r="A36" s="43">
        <v>3</v>
      </c>
      <c r="B36" s="36" t="s">
        <v>70</v>
      </c>
      <c r="C36" s="28">
        <v>2022</v>
      </c>
      <c r="D36" s="27">
        <f t="shared" si="9"/>
        <v>27.1</v>
      </c>
      <c r="E36" s="27">
        <v>0</v>
      </c>
      <c r="F36" s="27">
        <v>0</v>
      </c>
      <c r="G36" s="27">
        <v>0</v>
      </c>
      <c r="H36" s="27">
        <v>27.1</v>
      </c>
      <c r="I36" s="8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7.399999999999999" customHeight="1">
      <c r="A37" s="43"/>
      <c r="B37" s="36"/>
      <c r="C37" s="28">
        <v>2023</v>
      </c>
      <c r="D37" s="27">
        <f t="shared" si="9"/>
        <v>0</v>
      </c>
      <c r="E37" s="27">
        <v>0</v>
      </c>
      <c r="F37" s="27">
        <v>0</v>
      </c>
      <c r="G37" s="27">
        <v>0</v>
      </c>
      <c r="H37" s="27">
        <v>0</v>
      </c>
      <c r="I37" s="80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6" customFormat="1" ht="20.399999999999999" customHeight="1">
      <c r="A38" s="43"/>
      <c r="B38" s="36"/>
      <c r="C38" s="28">
        <v>2024</v>
      </c>
      <c r="D38" s="27">
        <f t="shared" ref="D38" si="11">E38+F38+G38+H38</f>
        <v>0</v>
      </c>
      <c r="E38" s="27">
        <v>0</v>
      </c>
      <c r="F38" s="27">
        <v>0</v>
      </c>
      <c r="G38" s="27">
        <v>0</v>
      </c>
      <c r="H38" s="27">
        <v>0</v>
      </c>
      <c r="I38" s="8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6" customFormat="1" ht="13.2">
      <c r="A39" s="54" t="s">
        <v>25</v>
      </c>
      <c r="B39" s="55"/>
      <c r="C39" s="22">
        <v>2022</v>
      </c>
      <c r="D39" s="9">
        <f>D30+D33+D36</f>
        <v>603.20000000000005</v>
      </c>
      <c r="E39" s="9">
        <f t="shared" ref="D39:H41" si="12">E30+E33</f>
        <v>0</v>
      </c>
      <c r="F39" s="9">
        <f t="shared" si="12"/>
        <v>151.19999999999999</v>
      </c>
      <c r="G39" s="9">
        <f t="shared" si="12"/>
        <v>0</v>
      </c>
      <c r="H39" s="9">
        <f>H30+H33+H36</f>
        <v>452</v>
      </c>
      <c r="I39" s="51"/>
    </row>
    <row r="40" spans="1:23" s="6" customFormat="1" ht="13.2">
      <c r="A40" s="56"/>
      <c r="B40" s="57"/>
      <c r="C40" s="22">
        <v>2023</v>
      </c>
      <c r="D40" s="9">
        <f t="shared" si="12"/>
        <v>376.5</v>
      </c>
      <c r="E40" s="9">
        <f t="shared" si="12"/>
        <v>0</v>
      </c>
      <c r="F40" s="9">
        <f t="shared" si="12"/>
        <v>108.5</v>
      </c>
      <c r="G40" s="9">
        <f t="shared" si="12"/>
        <v>0</v>
      </c>
      <c r="H40" s="9">
        <f t="shared" si="12"/>
        <v>268</v>
      </c>
      <c r="I40" s="52"/>
    </row>
    <row r="41" spans="1:23" s="6" customFormat="1" ht="13.2">
      <c r="A41" s="58"/>
      <c r="B41" s="59"/>
      <c r="C41" s="22">
        <v>2024</v>
      </c>
      <c r="D41" s="9">
        <f t="shared" si="12"/>
        <v>376.5</v>
      </c>
      <c r="E41" s="9">
        <f t="shared" si="12"/>
        <v>0</v>
      </c>
      <c r="F41" s="9">
        <f t="shared" si="12"/>
        <v>108.5</v>
      </c>
      <c r="G41" s="9">
        <f t="shared" si="12"/>
        <v>0</v>
      </c>
      <c r="H41" s="9">
        <f t="shared" si="12"/>
        <v>268</v>
      </c>
      <c r="I41" s="53"/>
    </row>
    <row r="42" spans="1:23" s="6" customFormat="1" ht="27" customHeight="1">
      <c r="A42" s="34" t="s">
        <v>64</v>
      </c>
      <c r="B42" s="35"/>
      <c r="C42" s="26" t="s">
        <v>61</v>
      </c>
      <c r="D42" s="9">
        <f>D41+D40+D39</f>
        <v>1356.2</v>
      </c>
      <c r="E42" s="9">
        <f t="shared" ref="E42:H42" si="13">E41+E40+E39</f>
        <v>0</v>
      </c>
      <c r="F42" s="9">
        <f t="shared" si="13"/>
        <v>368.2</v>
      </c>
      <c r="G42" s="9">
        <f t="shared" si="13"/>
        <v>0</v>
      </c>
      <c r="H42" s="9">
        <f t="shared" si="13"/>
        <v>988</v>
      </c>
      <c r="I42" s="25"/>
    </row>
    <row r="43" spans="1:23" s="6" customFormat="1" ht="15.6" customHeight="1">
      <c r="A43" s="40" t="s">
        <v>12</v>
      </c>
      <c r="B43" s="41"/>
      <c r="C43" s="41"/>
      <c r="D43" s="41"/>
      <c r="E43" s="41"/>
      <c r="F43" s="41"/>
      <c r="G43" s="41"/>
      <c r="H43" s="41"/>
      <c r="I43" s="4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30" customHeight="1">
      <c r="A44" s="43">
        <v>1</v>
      </c>
      <c r="B44" s="36" t="s">
        <v>22</v>
      </c>
      <c r="C44" s="23">
        <v>2022</v>
      </c>
      <c r="D44" s="24">
        <f t="shared" ref="D44:D45" si="14">E44+F44+G44+H44</f>
        <v>156.80000000000001</v>
      </c>
      <c r="E44" s="24">
        <v>0</v>
      </c>
      <c r="F44" s="24">
        <v>0</v>
      </c>
      <c r="G44" s="24">
        <v>0</v>
      </c>
      <c r="H44" s="24">
        <v>156.80000000000001</v>
      </c>
      <c r="I44" s="48" t="s">
        <v>10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30" customHeight="1">
      <c r="A45" s="43"/>
      <c r="B45" s="36"/>
      <c r="C45" s="23">
        <v>2023</v>
      </c>
      <c r="D45" s="24">
        <f t="shared" si="14"/>
        <v>118.6</v>
      </c>
      <c r="E45" s="24">
        <v>0</v>
      </c>
      <c r="F45" s="24">
        <v>0</v>
      </c>
      <c r="G45" s="24">
        <v>54.9</v>
      </c>
      <c r="H45" s="24">
        <v>63.7</v>
      </c>
      <c r="I45" s="4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30" customHeight="1">
      <c r="A46" s="43"/>
      <c r="B46" s="36"/>
      <c r="C46" s="23">
        <v>2024</v>
      </c>
      <c r="D46" s="17">
        <f t="shared" ref="D46:D53" si="15">E46+F46+G46+H46</f>
        <v>118.6</v>
      </c>
      <c r="E46" s="17">
        <v>0</v>
      </c>
      <c r="F46" s="17">
        <v>0</v>
      </c>
      <c r="G46" s="17">
        <v>54.9</v>
      </c>
      <c r="H46" s="17">
        <v>63.7</v>
      </c>
      <c r="I46" s="4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4.4">
      <c r="A47" s="43">
        <v>2</v>
      </c>
      <c r="B47" s="36" t="s">
        <v>23</v>
      </c>
      <c r="C47" s="23">
        <v>2022</v>
      </c>
      <c r="D47" s="24">
        <f t="shared" ref="D47:D48" si="16">E47+F47+G47+H47</f>
        <v>75.8</v>
      </c>
      <c r="E47" s="24">
        <v>0</v>
      </c>
      <c r="F47" s="24">
        <v>0</v>
      </c>
      <c r="G47" s="24">
        <v>0</v>
      </c>
      <c r="H47" s="24">
        <v>75.8</v>
      </c>
      <c r="I47" s="4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4.4">
      <c r="A48" s="43"/>
      <c r="B48" s="36"/>
      <c r="C48" s="23">
        <v>2023</v>
      </c>
      <c r="D48" s="24">
        <f t="shared" si="16"/>
        <v>116.4</v>
      </c>
      <c r="E48" s="24">
        <v>0</v>
      </c>
      <c r="F48" s="24">
        <v>0</v>
      </c>
      <c r="G48" s="24">
        <v>0</v>
      </c>
      <c r="H48" s="24">
        <v>116.4</v>
      </c>
      <c r="I48" s="4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4.4">
      <c r="A49" s="43"/>
      <c r="B49" s="36"/>
      <c r="C49" s="23">
        <v>2024</v>
      </c>
      <c r="D49" s="17">
        <f t="shared" si="15"/>
        <v>116.4</v>
      </c>
      <c r="E49" s="17">
        <v>0</v>
      </c>
      <c r="F49" s="17">
        <v>0</v>
      </c>
      <c r="G49" s="17">
        <v>0</v>
      </c>
      <c r="H49" s="17">
        <v>116.4</v>
      </c>
      <c r="I49" s="4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4.4">
      <c r="A50" s="43">
        <v>3</v>
      </c>
      <c r="B50" s="36" t="s">
        <v>24</v>
      </c>
      <c r="C50" s="23">
        <v>2022</v>
      </c>
      <c r="D50" s="24">
        <f t="shared" ref="D50:D51" si="17">E50+F50+G50+H50</f>
        <v>45.9</v>
      </c>
      <c r="E50" s="24">
        <v>0</v>
      </c>
      <c r="F50" s="24">
        <v>0</v>
      </c>
      <c r="G50" s="24">
        <v>0</v>
      </c>
      <c r="H50" s="24">
        <v>45.9</v>
      </c>
      <c r="I50" s="4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4.4">
      <c r="A51" s="43"/>
      <c r="B51" s="36"/>
      <c r="C51" s="23">
        <v>2023</v>
      </c>
      <c r="D51" s="24">
        <f t="shared" si="17"/>
        <v>50.3</v>
      </c>
      <c r="E51" s="24">
        <v>0</v>
      </c>
      <c r="F51" s="24">
        <v>0</v>
      </c>
      <c r="G51" s="24">
        <v>0</v>
      </c>
      <c r="H51" s="24">
        <v>50.3</v>
      </c>
      <c r="I51" s="49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4.4">
      <c r="A52" s="43"/>
      <c r="B52" s="36"/>
      <c r="C52" s="23">
        <v>2024</v>
      </c>
      <c r="D52" s="17">
        <f t="shared" si="15"/>
        <v>50.3</v>
      </c>
      <c r="E52" s="17">
        <v>0</v>
      </c>
      <c r="F52" s="17">
        <v>0</v>
      </c>
      <c r="G52" s="17">
        <v>0</v>
      </c>
      <c r="H52" s="17">
        <v>50.3</v>
      </c>
      <c r="I52" s="49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4.4">
      <c r="A53" s="43">
        <v>4</v>
      </c>
      <c r="B53" s="36" t="s">
        <v>71</v>
      </c>
      <c r="C53" s="28">
        <v>2022</v>
      </c>
      <c r="D53" s="27">
        <f t="shared" si="15"/>
        <v>122</v>
      </c>
      <c r="E53" s="27">
        <v>0</v>
      </c>
      <c r="F53" s="27">
        <v>0</v>
      </c>
      <c r="G53" s="27">
        <v>0</v>
      </c>
      <c r="H53" s="27">
        <v>122</v>
      </c>
      <c r="I53" s="8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4.4">
      <c r="A54" s="43"/>
      <c r="B54" s="36"/>
      <c r="C54" s="28">
        <v>2023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8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4.4">
      <c r="A55" s="43"/>
      <c r="B55" s="36"/>
      <c r="C55" s="28">
        <v>2024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8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3.2">
      <c r="A56" s="54" t="s">
        <v>50</v>
      </c>
      <c r="B56" s="55"/>
      <c r="C56" s="29">
        <v>2022</v>
      </c>
      <c r="D56" s="9">
        <f t="shared" ref="D56:G56" si="18">D44+D47+D50+D53</f>
        <v>400.5</v>
      </c>
      <c r="E56" s="9">
        <f t="shared" si="18"/>
        <v>0</v>
      </c>
      <c r="F56" s="9">
        <f t="shared" si="18"/>
        <v>0</v>
      </c>
      <c r="G56" s="9">
        <f t="shared" si="18"/>
        <v>0</v>
      </c>
      <c r="H56" s="9">
        <f>H44+H47+H50+H53</f>
        <v>400.5</v>
      </c>
      <c r="I56" s="51"/>
    </row>
    <row r="57" spans="1:23" s="6" customFormat="1" ht="13.2">
      <c r="A57" s="56"/>
      <c r="B57" s="57"/>
      <c r="C57" s="29">
        <v>2023</v>
      </c>
      <c r="D57" s="9">
        <f t="shared" ref="D57:G58" si="19">D45+D48+D51+D54</f>
        <v>285.3</v>
      </c>
      <c r="E57" s="9">
        <f t="shared" si="19"/>
        <v>0</v>
      </c>
      <c r="F57" s="9">
        <f t="shared" si="19"/>
        <v>0</v>
      </c>
      <c r="G57" s="9">
        <f t="shared" si="19"/>
        <v>54.9</v>
      </c>
      <c r="H57" s="9">
        <f>H45+H48+H51+H54</f>
        <v>230.40000000000003</v>
      </c>
      <c r="I57" s="52"/>
    </row>
    <row r="58" spans="1:23" s="6" customFormat="1" ht="13.2">
      <c r="A58" s="58"/>
      <c r="B58" s="59"/>
      <c r="C58" s="29">
        <v>2024</v>
      </c>
      <c r="D58" s="9">
        <f t="shared" si="19"/>
        <v>285.3</v>
      </c>
      <c r="E58" s="9">
        <f t="shared" si="19"/>
        <v>0</v>
      </c>
      <c r="F58" s="9">
        <f t="shared" si="19"/>
        <v>0</v>
      </c>
      <c r="G58" s="9">
        <f t="shared" si="19"/>
        <v>54.9</v>
      </c>
      <c r="H58" s="9">
        <f t="shared" ref="H58" si="20">H46+H49+H52+H55</f>
        <v>230.40000000000003</v>
      </c>
      <c r="I58" s="53"/>
    </row>
    <row r="59" spans="1:23" s="6" customFormat="1" ht="27" customHeight="1">
      <c r="A59" s="34" t="s">
        <v>66</v>
      </c>
      <c r="B59" s="35"/>
      <c r="C59" s="26" t="s">
        <v>61</v>
      </c>
      <c r="D59" s="9">
        <f t="shared" ref="D59:G59" si="21">SUM(D56:D58)</f>
        <v>971.09999999999991</v>
      </c>
      <c r="E59" s="9">
        <f t="shared" si="21"/>
        <v>0</v>
      </c>
      <c r="F59" s="9">
        <f t="shared" si="21"/>
        <v>0</v>
      </c>
      <c r="G59" s="9">
        <f t="shared" si="21"/>
        <v>109.8</v>
      </c>
      <c r="H59" s="9">
        <f>SUM(H56:H58)</f>
        <v>861.30000000000018</v>
      </c>
      <c r="I59" s="25"/>
    </row>
    <row r="60" spans="1:23" s="6" customFormat="1" ht="14.4">
      <c r="A60" s="40" t="s">
        <v>13</v>
      </c>
      <c r="B60" s="41"/>
      <c r="C60" s="41"/>
      <c r="D60" s="41"/>
      <c r="E60" s="41"/>
      <c r="F60" s="41"/>
      <c r="G60" s="41"/>
      <c r="H60" s="41"/>
      <c r="I60" s="4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4.4">
      <c r="A61" s="43">
        <v>1</v>
      </c>
      <c r="B61" s="36" t="s">
        <v>27</v>
      </c>
      <c r="C61" s="23">
        <v>2022</v>
      </c>
      <c r="D61" s="24">
        <f t="shared" ref="D61:D62" si="22">E61+F61+G61+H61</f>
        <v>403.2</v>
      </c>
      <c r="E61" s="24">
        <v>0</v>
      </c>
      <c r="F61" s="24">
        <v>0</v>
      </c>
      <c r="G61" s="24">
        <v>0</v>
      </c>
      <c r="H61" s="24">
        <v>403.2</v>
      </c>
      <c r="I61" s="48" t="s">
        <v>10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4.4">
      <c r="A62" s="43"/>
      <c r="B62" s="36"/>
      <c r="C62" s="23">
        <v>2023</v>
      </c>
      <c r="D62" s="24">
        <f t="shared" si="22"/>
        <v>252.8</v>
      </c>
      <c r="E62" s="24">
        <v>0</v>
      </c>
      <c r="F62" s="24">
        <v>0</v>
      </c>
      <c r="G62" s="24">
        <v>96.9</v>
      </c>
      <c r="H62" s="24">
        <v>155.9</v>
      </c>
      <c r="I62" s="6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4.4">
      <c r="A63" s="43"/>
      <c r="B63" s="36"/>
      <c r="C63" s="23">
        <v>2024</v>
      </c>
      <c r="D63" s="17">
        <f t="shared" ref="D63:D69" si="23">E63+F63+G63+H63</f>
        <v>252.8</v>
      </c>
      <c r="E63" s="17">
        <v>0</v>
      </c>
      <c r="F63" s="17">
        <v>0</v>
      </c>
      <c r="G63" s="17">
        <v>96.9</v>
      </c>
      <c r="H63" s="17">
        <v>155.9</v>
      </c>
      <c r="I63" s="6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4.4">
      <c r="A64" s="43">
        <v>2</v>
      </c>
      <c r="B64" s="36" t="s">
        <v>28</v>
      </c>
      <c r="C64" s="23">
        <v>2022</v>
      </c>
      <c r="D64" s="24">
        <f t="shared" ref="D64:D65" si="24">E64+F64+G64+H64</f>
        <v>0</v>
      </c>
      <c r="E64" s="24">
        <v>0</v>
      </c>
      <c r="F64" s="24">
        <v>0</v>
      </c>
      <c r="G64" s="24">
        <v>0</v>
      </c>
      <c r="H64" s="24">
        <v>0</v>
      </c>
      <c r="I64" s="6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4.4">
      <c r="A65" s="43"/>
      <c r="B65" s="36"/>
      <c r="C65" s="23">
        <v>2023</v>
      </c>
      <c r="D65" s="24">
        <f t="shared" si="24"/>
        <v>4.2</v>
      </c>
      <c r="E65" s="24">
        <v>0</v>
      </c>
      <c r="F65" s="24">
        <v>0</v>
      </c>
      <c r="G65" s="24">
        <v>0</v>
      </c>
      <c r="H65" s="24">
        <v>4.2</v>
      </c>
      <c r="I65" s="6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4.4">
      <c r="A66" s="43"/>
      <c r="B66" s="36"/>
      <c r="C66" s="23">
        <v>2024</v>
      </c>
      <c r="D66" s="17">
        <f t="shared" si="23"/>
        <v>4.2</v>
      </c>
      <c r="E66" s="17">
        <v>0</v>
      </c>
      <c r="F66" s="17">
        <v>0</v>
      </c>
      <c r="G66" s="17">
        <v>0</v>
      </c>
      <c r="H66" s="17">
        <v>4.2</v>
      </c>
      <c r="I66" s="6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40.200000000000003" customHeight="1">
      <c r="A67" s="43">
        <v>3</v>
      </c>
      <c r="B67" s="36" t="s">
        <v>29</v>
      </c>
      <c r="C67" s="16">
        <v>2022</v>
      </c>
      <c r="D67" s="27">
        <f t="shared" si="23"/>
        <v>59.6</v>
      </c>
      <c r="E67" s="24">
        <v>0</v>
      </c>
      <c r="F67" s="24">
        <v>0</v>
      </c>
      <c r="G67" s="24">
        <v>0</v>
      </c>
      <c r="H67" s="24">
        <v>59.6</v>
      </c>
      <c r="I67" s="6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40.200000000000003" customHeight="1">
      <c r="A68" s="43"/>
      <c r="B68" s="36"/>
      <c r="C68" s="16">
        <v>2023</v>
      </c>
      <c r="D68" s="17">
        <v>16.899999999999999</v>
      </c>
      <c r="E68" s="17">
        <v>0</v>
      </c>
      <c r="F68" s="17">
        <v>0</v>
      </c>
      <c r="G68" s="17">
        <v>0</v>
      </c>
      <c r="H68" s="24">
        <v>16.899999999999999</v>
      </c>
      <c r="I68" s="6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21" customHeight="1">
      <c r="A69" s="43"/>
      <c r="B69" s="36"/>
      <c r="C69" s="44">
        <v>2024</v>
      </c>
      <c r="D69" s="45">
        <f t="shared" si="23"/>
        <v>16.899999999999999</v>
      </c>
      <c r="E69" s="45">
        <v>0</v>
      </c>
      <c r="F69" s="45">
        <v>0</v>
      </c>
      <c r="G69" s="45">
        <v>0</v>
      </c>
      <c r="H69" s="45">
        <v>16.899999999999999</v>
      </c>
      <c r="I69" s="6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6" customFormat="1" ht="21" customHeight="1">
      <c r="A70" s="43"/>
      <c r="B70" s="36"/>
      <c r="C70" s="44"/>
      <c r="D70" s="45"/>
      <c r="E70" s="45"/>
      <c r="F70" s="45"/>
      <c r="G70" s="45"/>
      <c r="H70" s="45"/>
      <c r="I70" s="67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6" customFormat="1" ht="34.799999999999997" customHeight="1">
      <c r="A71" s="43">
        <v>4</v>
      </c>
      <c r="B71" s="36" t="s">
        <v>30</v>
      </c>
      <c r="C71" s="23">
        <v>2022</v>
      </c>
      <c r="D71" s="17">
        <f>E71+F71+G71+H71</f>
        <v>56.7</v>
      </c>
      <c r="E71" s="17">
        <v>0</v>
      </c>
      <c r="F71" s="17">
        <v>0</v>
      </c>
      <c r="G71" s="17">
        <v>0</v>
      </c>
      <c r="H71" s="17">
        <v>56.7</v>
      </c>
      <c r="I71" s="48" t="s">
        <v>10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6" customFormat="1" ht="34.799999999999997" customHeight="1">
      <c r="A72" s="43"/>
      <c r="B72" s="36"/>
      <c r="C72" s="23">
        <v>2023</v>
      </c>
      <c r="D72" s="27">
        <f t="shared" ref="D72:D74" si="25">E72+F72+G72+H72</f>
        <v>0</v>
      </c>
      <c r="E72" s="17">
        <v>0</v>
      </c>
      <c r="F72" s="17">
        <v>0</v>
      </c>
      <c r="G72" s="17">
        <v>0</v>
      </c>
      <c r="H72" s="17">
        <v>0</v>
      </c>
      <c r="I72" s="49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6" customFormat="1" ht="34.799999999999997" customHeight="1">
      <c r="A73" s="43"/>
      <c r="B73" s="36"/>
      <c r="C73" s="23">
        <v>2024</v>
      </c>
      <c r="D73" s="27">
        <f t="shared" si="25"/>
        <v>0</v>
      </c>
      <c r="E73" s="17">
        <v>0</v>
      </c>
      <c r="F73" s="17">
        <v>0</v>
      </c>
      <c r="G73" s="17">
        <v>0</v>
      </c>
      <c r="H73" s="17">
        <v>0</v>
      </c>
      <c r="I73" s="49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6" customFormat="1" ht="14.4">
      <c r="A74" s="43">
        <v>5</v>
      </c>
      <c r="B74" s="36" t="s">
        <v>31</v>
      </c>
      <c r="C74" s="23">
        <v>2022</v>
      </c>
      <c r="D74" s="27">
        <f t="shared" si="25"/>
        <v>208.5</v>
      </c>
      <c r="E74" s="17">
        <v>0</v>
      </c>
      <c r="F74" s="17">
        <v>0</v>
      </c>
      <c r="G74" s="17">
        <v>0</v>
      </c>
      <c r="H74" s="17">
        <v>208.5</v>
      </c>
      <c r="I74" s="49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6" customFormat="1" ht="14.4">
      <c r="A75" s="43"/>
      <c r="B75" s="36"/>
      <c r="C75" s="23">
        <v>2023</v>
      </c>
      <c r="D75" s="17">
        <f t="shared" ref="D75:D82" si="26">E75+F75+G75+H75</f>
        <v>0</v>
      </c>
      <c r="E75" s="17">
        <v>0</v>
      </c>
      <c r="F75" s="17">
        <v>0</v>
      </c>
      <c r="G75" s="17">
        <v>0</v>
      </c>
      <c r="H75" s="17">
        <v>0</v>
      </c>
      <c r="I75" s="49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6" customFormat="1" ht="14.4">
      <c r="A76" s="43"/>
      <c r="B76" s="36"/>
      <c r="C76" s="23">
        <v>2024</v>
      </c>
      <c r="D76" s="17">
        <f t="shared" si="26"/>
        <v>0</v>
      </c>
      <c r="E76" s="17">
        <v>0</v>
      </c>
      <c r="F76" s="17">
        <v>0</v>
      </c>
      <c r="G76" s="17">
        <v>0</v>
      </c>
      <c r="H76" s="17">
        <v>0</v>
      </c>
      <c r="I76" s="49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6" customFormat="1" ht="19.2" customHeight="1">
      <c r="A77" s="43">
        <v>6</v>
      </c>
      <c r="B77" s="36" t="s">
        <v>57</v>
      </c>
      <c r="C77" s="23">
        <v>2022</v>
      </c>
      <c r="D77" s="24">
        <f t="shared" ref="D77:D78" si="27">E77+F77+G77+H77</f>
        <v>12</v>
      </c>
      <c r="E77" s="24">
        <v>0</v>
      </c>
      <c r="F77" s="24">
        <v>0</v>
      </c>
      <c r="G77" s="24">
        <v>0</v>
      </c>
      <c r="H77" s="24">
        <v>12</v>
      </c>
      <c r="I77" s="49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6" customFormat="1" ht="19.2" customHeight="1">
      <c r="A78" s="43"/>
      <c r="B78" s="36"/>
      <c r="C78" s="23">
        <v>2023</v>
      </c>
      <c r="D78" s="24">
        <f t="shared" si="27"/>
        <v>7</v>
      </c>
      <c r="E78" s="24">
        <v>0</v>
      </c>
      <c r="F78" s="24">
        <v>0</v>
      </c>
      <c r="G78" s="24">
        <v>0</v>
      </c>
      <c r="H78" s="24">
        <v>7</v>
      </c>
      <c r="I78" s="49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6" customFormat="1" ht="19.2" customHeight="1">
      <c r="A79" s="43"/>
      <c r="B79" s="36"/>
      <c r="C79" s="23">
        <v>2024</v>
      </c>
      <c r="D79" s="17">
        <f t="shared" si="26"/>
        <v>7</v>
      </c>
      <c r="E79" s="17">
        <v>0</v>
      </c>
      <c r="F79" s="17">
        <v>0</v>
      </c>
      <c r="G79" s="17">
        <v>0</v>
      </c>
      <c r="H79" s="17">
        <v>7</v>
      </c>
      <c r="I79" s="49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6" customFormat="1" ht="14.4">
      <c r="A80" s="43">
        <v>7</v>
      </c>
      <c r="B80" s="36" t="s">
        <v>32</v>
      </c>
      <c r="C80" s="23">
        <v>2022</v>
      </c>
      <c r="D80" s="24">
        <f t="shared" ref="D80:D81" si="28">E80+F80+G80+H80</f>
        <v>395</v>
      </c>
      <c r="E80" s="24">
        <v>0</v>
      </c>
      <c r="F80" s="24">
        <v>0</v>
      </c>
      <c r="G80" s="24">
        <v>0</v>
      </c>
      <c r="H80" s="24">
        <v>395</v>
      </c>
      <c r="I80" s="49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6" customFormat="1" ht="14.4">
      <c r="A81" s="43"/>
      <c r="B81" s="36"/>
      <c r="C81" s="23">
        <v>2023</v>
      </c>
      <c r="D81" s="24">
        <f t="shared" si="28"/>
        <v>516.9</v>
      </c>
      <c r="E81" s="24">
        <v>0</v>
      </c>
      <c r="F81" s="24">
        <v>0</v>
      </c>
      <c r="G81" s="24">
        <v>243.6</v>
      </c>
      <c r="H81" s="24">
        <v>273.3</v>
      </c>
      <c r="I81" s="49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6" customFormat="1" ht="14.4">
      <c r="A82" s="43"/>
      <c r="B82" s="36"/>
      <c r="C82" s="23">
        <v>2024</v>
      </c>
      <c r="D82" s="17">
        <f t="shared" si="26"/>
        <v>516.9</v>
      </c>
      <c r="E82" s="17">
        <v>0</v>
      </c>
      <c r="F82" s="17">
        <v>0</v>
      </c>
      <c r="G82" s="17">
        <v>243.6</v>
      </c>
      <c r="H82" s="17">
        <v>273.3</v>
      </c>
      <c r="I82" s="50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6" customFormat="1" ht="13.2">
      <c r="A83" s="46" t="s">
        <v>51</v>
      </c>
      <c r="B83" s="47"/>
      <c r="C83" s="22">
        <v>2022</v>
      </c>
      <c r="D83" s="9">
        <f t="shared" ref="D83:H85" si="29">D61+D64+D67+D71+D74+D77+D80</f>
        <v>1135</v>
      </c>
      <c r="E83" s="9">
        <f t="shared" si="29"/>
        <v>0</v>
      </c>
      <c r="F83" s="9">
        <f t="shared" si="29"/>
        <v>0</v>
      </c>
      <c r="G83" s="9">
        <f t="shared" si="29"/>
        <v>0</v>
      </c>
      <c r="H83" s="9">
        <f t="shared" si="29"/>
        <v>1135</v>
      </c>
      <c r="I83" s="51"/>
    </row>
    <row r="84" spans="1:23" s="6" customFormat="1" ht="13.2">
      <c r="A84" s="46"/>
      <c r="B84" s="47"/>
      <c r="C84" s="22">
        <v>2023</v>
      </c>
      <c r="D84" s="9">
        <f t="shared" si="29"/>
        <v>797.8</v>
      </c>
      <c r="E84" s="9">
        <f t="shared" si="29"/>
        <v>0</v>
      </c>
      <c r="F84" s="9">
        <f t="shared" si="29"/>
        <v>0</v>
      </c>
      <c r="G84" s="9">
        <f t="shared" si="29"/>
        <v>340.5</v>
      </c>
      <c r="H84" s="9">
        <f t="shared" si="29"/>
        <v>457.3</v>
      </c>
      <c r="I84" s="52"/>
    </row>
    <row r="85" spans="1:23" s="6" customFormat="1" ht="13.2">
      <c r="A85" s="46"/>
      <c r="B85" s="47"/>
      <c r="C85" s="22">
        <v>2024</v>
      </c>
      <c r="D85" s="9">
        <f t="shared" si="29"/>
        <v>797.8</v>
      </c>
      <c r="E85" s="9">
        <f t="shared" si="29"/>
        <v>0</v>
      </c>
      <c r="F85" s="9">
        <f t="shared" si="29"/>
        <v>0</v>
      </c>
      <c r="G85" s="9">
        <f t="shared" si="29"/>
        <v>340.5</v>
      </c>
      <c r="H85" s="9">
        <f t="shared" si="29"/>
        <v>457.3</v>
      </c>
      <c r="I85" s="53"/>
    </row>
    <row r="86" spans="1:23" s="6" customFormat="1" ht="27" customHeight="1">
      <c r="A86" s="34" t="s">
        <v>67</v>
      </c>
      <c r="B86" s="35"/>
      <c r="C86" s="26" t="s">
        <v>61</v>
      </c>
      <c r="D86" s="9">
        <f>SUM(D83:D85)</f>
        <v>2730.6</v>
      </c>
      <c r="E86" s="9">
        <f t="shared" ref="E86:H86" si="30">SUM(E83:E85)</f>
        <v>0</v>
      </c>
      <c r="F86" s="9">
        <f t="shared" si="30"/>
        <v>0</v>
      </c>
      <c r="G86" s="9">
        <f t="shared" si="30"/>
        <v>681</v>
      </c>
      <c r="H86" s="9">
        <f t="shared" si="30"/>
        <v>2049.6</v>
      </c>
      <c r="I86" s="25"/>
    </row>
    <row r="87" spans="1:23" s="6" customFormat="1" ht="14.4">
      <c r="A87" s="40" t="s">
        <v>14</v>
      </c>
      <c r="B87" s="41"/>
      <c r="C87" s="41"/>
      <c r="D87" s="41"/>
      <c r="E87" s="41"/>
      <c r="F87" s="41"/>
      <c r="G87" s="41"/>
      <c r="H87" s="41"/>
      <c r="I87" s="4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6" customFormat="1" ht="14.4">
      <c r="A88" s="43">
        <v>1</v>
      </c>
      <c r="B88" s="36" t="s">
        <v>33</v>
      </c>
      <c r="C88" s="23">
        <v>2022</v>
      </c>
      <c r="D88" s="24">
        <f t="shared" ref="D88:D89" si="31">E88+F88+G88+H88</f>
        <v>2176.1999999999998</v>
      </c>
      <c r="E88" s="24">
        <v>0</v>
      </c>
      <c r="F88" s="24">
        <v>0</v>
      </c>
      <c r="G88" s="24">
        <v>0</v>
      </c>
      <c r="H88" s="24">
        <v>2176.1999999999998</v>
      </c>
      <c r="I88" s="48" t="s">
        <v>10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6" customFormat="1" ht="14.4">
      <c r="A89" s="43"/>
      <c r="B89" s="36"/>
      <c r="C89" s="23">
        <v>2023</v>
      </c>
      <c r="D89" s="24">
        <f t="shared" si="31"/>
        <v>1963.8999999999999</v>
      </c>
      <c r="E89" s="24">
        <v>0</v>
      </c>
      <c r="F89" s="24">
        <v>0</v>
      </c>
      <c r="G89" s="24">
        <v>109.8</v>
      </c>
      <c r="H89" s="24">
        <v>1854.1</v>
      </c>
      <c r="I89" s="49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6" customFormat="1" ht="14.4">
      <c r="A90" s="43"/>
      <c r="B90" s="36"/>
      <c r="C90" s="23">
        <v>2024</v>
      </c>
      <c r="D90" s="17">
        <f t="shared" ref="D90:D102" si="32">E90+F90+G90+H90</f>
        <v>1963.8999999999999</v>
      </c>
      <c r="E90" s="17">
        <v>0</v>
      </c>
      <c r="F90" s="17">
        <v>0</v>
      </c>
      <c r="G90" s="17">
        <v>109.8</v>
      </c>
      <c r="H90" s="17">
        <v>1854.1</v>
      </c>
      <c r="I90" s="4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6" customFormat="1" ht="14.4">
      <c r="A91" s="43">
        <v>2</v>
      </c>
      <c r="B91" s="36" t="s">
        <v>34</v>
      </c>
      <c r="C91" s="23">
        <v>2022</v>
      </c>
      <c r="D91" s="24">
        <f t="shared" ref="D91:D92" si="33">E91+F91+G91+H91</f>
        <v>0</v>
      </c>
      <c r="E91" s="24">
        <v>0</v>
      </c>
      <c r="F91" s="24">
        <v>0</v>
      </c>
      <c r="G91" s="24">
        <v>0</v>
      </c>
      <c r="H91" s="24">
        <v>0</v>
      </c>
      <c r="I91" s="4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6" customFormat="1" ht="14.4">
      <c r="A92" s="43"/>
      <c r="B92" s="36"/>
      <c r="C92" s="23">
        <v>2023</v>
      </c>
      <c r="D92" s="24">
        <f t="shared" si="33"/>
        <v>586.70000000000005</v>
      </c>
      <c r="E92" s="24">
        <v>0</v>
      </c>
      <c r="F92" s="24">
        <v>0</v>
      </c>
      <c r="G92" s="24">
        <v>76.900000000000006</v>
      </c>
      <c r="H92" s="24">
        <v>509.8</v>
      </c>
      <c r="I92" s="4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6" customFormat="1" ht="14.4">
      <c r="A93" s="43"/>
      <c r="B93" s="36"/>
      <c r="C93" s="23">
        <v>2024</v>
      </c>
      <c r="D93" s="17">
        <f t="shared" si="32"/>
        <v>586.70000000000005</v>
      </c>
      <c r="E93" s="17">
        <v>0</v>
      </c>
      <c r="F93" s="17">
        <v>0</v>
      </c>
      <c r="G93" s="17">
        <v>76.900000000000006</v>
      </c>
      <c r="H93" s="17">
        <v>509.8</v>
      </c>
      <c r="I93" s="4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6" customFormat="1" ht="14.4">
      <c r="A94" s="43">
        <v>3</v>
      </c>
      <c r="B94" s="36" t="s">
        <v>35</v>
      </c>
      <c r="C94" s="23">
        <v>2022</v>
      </c>
      <c r="D94" s="24">
        <f t="shared" ref="D94:D95" si="34">E94+F94+G94+H94</f>
        <v>23.9</v>
      </c>
      <c r="E94" s="24">
        <v>0</v>
      </c>
      <c r="F94" s="24">
        <v>0</v>
      </c>
      <c r="G94" s="24">
        <v>0</v>
      </c>
      <c r="H94" s="24">
        <v>23.9</v>
      </c>
      <c r="I94" s="4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6" customFormat="1" ht="14.4">
      <c r="A95" s="43"/>
      <c r="B95" s="36"/>
      <c r="C95" s="23">
        <v>2023</v>
      </c>
      <c r="D95" s="24">
        <f t="shared" si="34"/>
        <v>23.8</v>
      </c>
      <c r="E95" s="24">
        <v>0</v>
      </c>
      <c r="F95" s="24">
        <v>0</v>
      </c>
      <c r="G95" s="24">
        <v>0</v>
      </c>
      <c r="H95" s="24">
        <v>23.8</v>
      </c>
      <c r="I95" s="4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6" customFormat="1" ht="14.4">
      <c r="A96" s="43"/>
      <c r="B96" s="36"/>
      <c r="C96" s="23">
        <v>2024</v>
      </c>
      <c r="D96" s="17">
        <f t="shared" si="32"/>
        <v>23.8</v>
      </c>
      <c r="E96" s="17">
        <v>0</v>
      </c>
      <c r="F96" s="17">
        <v>0</v>
      </c>
      <c r="G96" s="17">
        <v>0</v>
      </c>
      <c r="H96" s="17">
        <v>23.8</v>
      </c>
      <c r="I96" s="4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6" customFormat="1" ht="20.399999999999999" customHeight="1">
      <c r="A97" s="43">
        <v>4</v>
      </c>
      <c r="B97" s="36" t="s">
        <v>36</v>
      </c>
      <c r="C97" s="23">
        <v>2022</v>
      </c>
      <c r="D97" s="24">
        <f t="shared" ref="D97:D98" si="35">E97+F97+G97+H97</f>
        <v>647.20000000000005</v>
      </c>
      <c r="E97" s="24">
        <v>0</v>
      </c>
      <c r="F97" s="24">
        <v>0</v>
      </c>
      <c r="G97" s="24">
        <v>0</v>
      </c>
      <c r="H97" s="24">
        <v>647.20000000000005</v>
      </c>
      <c r="I97" s="4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6" customFormat="1" ht="20.399999999999999" customHeight="1">
      <c r="A98" s="43"/>
      <c r="B98" s="36"/>
      <c r="C98" s="23">
        <v>2023</v>
      </c>
      <c r="D98" s="24">
        <f t="shared" si="35"/>
        <v>919.7</v>
      </c>
      <c r="E98" s="24">
        <v>0</v>
      </c>
      <c r="F98" s="24">
        <v>625.70000000000005</v>
      </c>
      <c r="G98" s="24">
        <v>294</v>
      </c>
      <c r="H98" s="24">
        <v>0</v>
      </c>
      <c r="I98" s="49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6" customFormat="1" ht="20.399999999999999" customHeight="1">
      <c r="A99" s="43"/>
      <c r="B99" s="36"/>
      <c r="C99" s="23">
        <v>2024</v>
      </c>
      <c r="D99" s="17">
        <f t="shared" si="32"/>
        <v>919.7</v>
      </c>
      <c r="E99" s="17">
        <v>0</v>
      </c>
      <c r="F99" s="17">
        <v>625.70000000000005</v>
      </c>
      <c r="G99" s="17">
        <v>294</v>
      </c>
      <c r="H99" s="17">
        <v>0</v>
      </c>
      <c r="I99" s="49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6" customFormat="1" ht="21" customHeight="1">
      <c r="A100" s="43">
        <v>5</v>
      </c>
      <c r="B100" s="36" t="s">
        <v>58</v>
      </c>
      <c r="C100" s="23">
        <v>2022</v>
      </c>
      <c r="D100" s="24">
        <f t="shared" ref="D100:D101" si="36">E100+F100+G100+H100</f>
        <v>619</v>
      </c>
      <c r="E100" s="24">
        <v>0</v>
      </c>
      <c r="F100" s="24">
        <v>0</v>
      </c>
      <c r="G100" s="24">
        <v>0</v>
      </c>
      <c r="H100" s="24">
        <v>619</v>
      </c>
      <c r="I100" s="49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6" customFormat="1" ht="21" customHeight="1">
      <c r="A101" s="43"/>
      <c r="B101" s="36"/>
      <c r="C101" s="23">
        <v>2023</v>
      </c>
      <c r="D101" s="24">
        <f t="shared" si="36"/>
        <v>0</v>
      </c>
      <c r="E101" s="24">
        <v>0</v>
      </c>
      <c r="F101" s="24">
        <v>0</v>
      </c>
      <c r="G101" s="24">
        <v>0</v>
      </c>
      <c r="H101" s="24">
        <v>0</v>
      </c>
      <c r="I101" s="49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6" customFormat="1" ht="21" customHeight="1">
      <c r="A102" s="43"/>
      <c r="B102" s="36"/>
      <c r="C102" s="23">
        <v>2024</v>
      </c>
      <c r="D102" s="17">
        <f t="shared" si="32"/>
        <v>0</v>
      </c>
      <c r="E102" s="17">
        <v>0</v>
      </c>
      <c r="F102" s="17">
        <v>0</v>
      </c>
      <c r="G102" s="17">
        <v>0</v>
      </c>
      <c r="H102" s="17">
        <v>0</v>
      </c>
      <c r="I102" s="50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6" customFormat="1" ht="13.2">
      <c r="A103" s="46" t="s">
        <v>52</v>
      </c>
      <c r="B103" s="47"/>
      <c r="C103" s="22">
        <v>2022</v>
      </c>
      <c r="D103" s="9">
        <f t="shared" ref="D103:H105" si="37">D88+D91+D94+D97+D100</f>
        <v>3466.3</v>
      </c>
      <c r="E103" s="9">
        <f t="shared" si="37"/>
        <v>0</v>
      </c>
      <c r="F103" s="9">
        <f t="shared" si="37"/>
        <v>0</v>
      </c>
      <c r="G103" s="9">
        <f t="shared" si="37"/>
        <v>0</v>
      </c>
      <c r="H103" s="9">
        <f t="shared" si="37"/>
        <v>3466.3</v>
      </c>
      <c r="I103" s="51"/>
    </row>
    <row r="104" spans="1:23" s="6" customFormat="1" ht="13.2">
      <c r="A104" s="46"/>
      <c r="B104" s="47"/>
      <c r="C104" s="22">
        <v>2023</v>
      </c>
      <c r="D104" s="9">
        <f t="shared" si="37"/>
        <v>3494.1000000000004</v>
      </c>
      <c r="E104" s="9">
        <f t="shared" si="37"/>
        <v>0</v>
      </c>
      <c r="F104" s="9">
        <f t="shared" si="37"/>
        <v>625.70000000000005</v>
      </c>
      <c r="G104" s="9">
        <f t="shared" si="37"/>
        <v>480.7</v>
      </c>
      <c r="H104" s="9">
        <f t="shared" si="37"/>
        <v>2387.7000000000003</v>
      </c>
      <c r="I104" s="52"/>
    </row>
    <row r="105" spans="1:23" s="6" customFormat="1" ht="13.2">
      <c r="A105" s="46"/>
      <c r="B105" s="47"/>
      <c r="C105" s="22">
        <v>2024</v>
      </c>
      <c r="D105" s="9">
        <f t="shared" si="37"/>
        <v>3494.1000000000004</v>
      </c>
      <c r="E105" s="9">
        <f t="shared" si="37"/>
        <v>0</v>
      </c>
      <c r="F105" s="9">
        <f t="shared" si="37"/>
        <v>625.70000000000005</v>
      </c>
      <c r="G105" s="9">
        <f t="shared" si="37"/>
        <v>480.7</v>
      </c>
      <c r="H105" s="9">
        <f t="shared" si="37"/>
        <v>2387.7000000000003</v>
      </c>
      <c r="I105" s="53"/>
    </row>
    <row r="106" spans="1:23" s="6" customFormat="1" ht="36" customHeight="1">
      <c r="A106" s="34" t="s">
        <v>68</v>
      </c>
      <c r="B106" s="35"/>
      <c r="C106" s="26" t="s">
        <v>61</v>
      </c>
      <c r="D106" s="9">
        <f>SUM(D103:D105)</f>
        <v>10454.5</v>
      </c>
      <c r="E106" s="9">
        <f t="shared" ref="E106:H106" si="38">SUM(E103:E105)</f>
        <v>0</v>
      </c>
      <c r="F106" s="9">
        <f t="shared" si="38"/>
        <v>1251.4000000000001</v>
      </c>
      <c r="G106" s="9">
        <f t="shared" si="38"/>
        <v>961.4</v>
      </c>
      <c r="H106" s="9">
        <f t="shared" si="38"/>
        <v>8241.7000000000007</v>
      </c>
      <c r="I106" s="25"/>
    </row>
    <row r="107" spans="1:23" s="6" customFormat="1" ht="15.6" customHeight="1">
      <c r="A107" s="40" t="s">
        <v>15</v>
      </c>
      <c r="B107" s="41"/>
      <c r="C107" s="41"/>
      <c r="D107" s="41"/>
      <c r="E107" s="41"/>
      <c r="F107" s="41"/>
      <c r="G107" s="41"/>
      <c r="H107" s="41"/>
      <c r="I107" s="4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6" customFormat="1" ht="14.4">
      <c r="A108" s="43">
        <v>1</v>
      </c>
      <c r="B108" s="36" t="s">
        <v>37</v>
      </c>
      <c r="C108" s="23">
        <v>2022</v>
      </c>
      <c r="D108" s="14">
        <f t="shared" ref="D108:D149" si="39">E108+F108+G108+H108</f>
        <v>425</v>
      </c>
      <c r="E108" s="14">
        <v>0</v>
      </c>
      <c r="F108" s="14">
        <v>0</v>
      </c>
      <c r="G108" s="14">
        <v>0</v>
      </c>
      <c r="H108" s="14">
        <v>425</v>
      </c>
      <c r="I108" s="48" t="s">
        <v>10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6" customFormat="1" ht="14.4">
      <c r="A109" s="43"/>
      <c r="B109" s="36"/>
      <c r="C109" s="23">
        <v>2023</v>
      </c>
      <c r="D109" s="14">
        <f t="shared" si="39"/>
        <v>5</v>
      </c>
      <c r="E109" s="14">
        <v>0</v>
      </c>
      <c r="F109" s="14">
        <v>0</v>
      </c>
      <c r="G109" s="14">
        <v>0</v>
      </c>
      <c r="H109" s="14">
        <v>5</v>
      </c>
      <c r="I109" s="49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6" customFormat="1" ht="14.4">
      <c r="A110" s="43"/>
      <c r="B110" s="36"/>
      <c r="C110" s="23">
        <v>2024</v>
      </c>
      <c r="D110" s="14">
        <f t="shared" si="39"/>
        <v>5</v>
      </c>
      <c r="E110" s="14">
        <v>0</v>
      </c>
      <c r="F110" s="14">
        <v>0</v>
      </c>
      <c r="G110" s="14">
        <v>0</v>
      </c>
      <c r="H110" s="14">
        <v>5</v>
      </c>
      <c r="I110" s="49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6" customFormat="1" ht="14.4">
      <c r="A111" s="43">
        <v>2</v>
      </c>
      <c r="B111" s="36" t="s">
        <v>74</v>
      </c>
      <c r="C111" s="23">
        <v>2022</v>
      </c>
      <c r="D111" s="14">
        <f t="shared" si="39"/>
        <v>349</v>
      </c>
      <c r="E111" s="14">
        <v>0</v>
      </c>
      <c r="F111" s="14">
        <v>0</v>
      </c>
      <c r="G111" s="14">
        <v>0</v>
      </c>
      <c r="H111" s="14">
        <v>349</v>
      </c>
      <c r="I111" s="49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6" customFormat="1" ht="14.4">
      <c r="A112" s="43"/>
      <c r="B112" s="36"/>
      <c r="C112" s="23">
        <v>2023</v>
      </c>
      <c r="D112" s="14">
        <f t="shared" si="39"/>
        <v>322</v>
      </c>
      <c r="E112" s="14">
        <v>0</v>
      </c>
      <c r="F112" s="14">
        <v>0</v>
      </c>
      <c r="G112" s="14">
        <v>0</v>
      </c>
      <c r="H112" s="14">
        <v>322</v>
      </c>
      <c r="I112" s="49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6" customFormat="1" ht="24" customHeight="1">
      <c r="A113" s="43"/>
      <c r="B113" s="36"/>
      <c r="C113" s="23">
        <v>2024</v>
      </c>
      <c r="D113" s="14">
        <f t="shared" si="39"/>
        <v>322</v>
      </c>
      <c r="E113" s="14">
        <v>0</v>
      </c>
      <c r="F113" s="14">
        <v>0</v>
      </c>
      <c r="G113" s="14">
        <v>0</v>
      </c>
      <c r="H113" s="14">
        <v>322</v>
      </c>
      <c r="I113" s="49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6" customFormat="1" ht="14.4">
      <c r="A114" s="43">
        <v>3</v>
      </c>
      <c r="B114" s="36" t="s">
        <v>38</v>
      </c>
      <c r="C114" s="23">
        <v>2022</v>
      </c>
      <c r="D114" s="14">
        <f t="shared" si="39"/>
        <v>13.3</v>
      </c>
      <c r="E114" s="14">
        <v>0</v>
      </c>
      <c r="F114" s="14">
        <v>0</v>
      </c>
      <c r="G114" s="14">
        <v>0</v>
      </c>
      <c r="H114" s="14">
        <v>13.3</v>
      </c>
      <c r="I114" s="49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6" customFormat="1" ht="14.4">
      <c r="A115" s="43"/>
      <c r="B115" s="36"/>
      <c r="C115" s="23">
        <v>2023</v>
      </c>
      <c r="D115" s="14">
        <f t="shared" si="39"/>
        <v>12.8</v>
      </c>
      <c r="E115" s="14">
        <v>0</v>
      </c>
      <c r="F115" s="14">
        <v>0</v>
      </c>
      <c r="G115" s="14">
        <v>0</v>
      </c>
      <c r="H115" s="14">
        <v>12.8</v>
      </c>
      <c r="I115" s="49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6" customFormat="1" ht="14.4">
      <c r="A116" s="43"/>
      <c r="B116" s="36"/>
      <c r="C116" s="23">
        <v>2024</v>
      </c>
      <c r="D116" s="14">
        <f t="shared" si="39"/>
        <v>12.8</v>
      </c>
      <c r="E116" s="14">
        <v>0</v>
      </c>
      <c r="F116" s="14">
        <v>0</v>
      </c>
      <c r="G116" s="14">
        <v>0</v>
      </c>
      <c r="H116" s="14">
        <v>12.8</v>
      </c>
      <c r="I116" s="49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6" customFormat="1" ht="13.8" customHeight="1">
      <c r="A117" s="43">
        <v>4</v>
      </c>
      <c r="B117" s="36" t="s">
        <v>39</v>
      </c>
      <c r="C117" s="23">
        <v>2022</v>
      </c>
      <c r="D117" s="14">
        <f t="shared" si="39"/>
        <v>39.9</v>
      </c>
      <c r="E117" s="14">
        <v>0</v>
      </c>
      <c r="F117" s="14">
        <v>0</v>
      </c>
      <c r="G117" s="14">
        <v>0</v>
      </c>
      <c r="H117" s="14">
        <v>39.9</v>
      </c>
      <c r="I117" s="49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6" customFormat="1" ht="13.8" customHeight="1">
      <c r="A118" s="43"/>
      <c r="B118" s="36"/>
      <c r="C118" s="23">
        <v>2023</v>
      </c>
      <c r="D118" s="14">
        <f t="shared" si="39"/>
        <v>39.9</v>
      </c>
      <c r="E118" s="14">
        <v>0</v>
      </c>
      <c r="F118" s="14">
        <v>0</v>
      </c>
      <c r="G118" s="14">
        <v>0</v>
      </c>
      <c r="H118" s="14">
        <v>39.9</v>
      </c>
      <c r="I118" s="49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6" customFormat="1" ht="13.8" customHeight="1">
      <c r="A119" s="43"/>
      <c r="B119" s="36"/>
      <c r="C119" s="23">
        <v>2024</v>
      </c>
      <c r="D119" s="14">
        <f t="shared" si="39"/>
        <v>39.9</v>
      </c>
      <c r="E119" s="14">
        <v>0</v>
      </c>
      <c r="F119" s="14">
        <v>0</v>
      </c>
      <c r="G119" s="14">
        <v>0</v>
      </c>
      <c r="H119" s="14">
        <v>39.9</v>
      </c>
      <c r="I119" s="49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6" customFormat="1" ht="14.4">
      <c r="A120" s="43">
        <v>5</v>
      </c>
      <c r="B120" s="36" t="s">
        <v>40</v>
      </c>
      <c r="C120" s="23">
        <v>2022</v>
      </c>
      <c r="D120" s="14">
        <f t="shared" si="39"/>
        <v>1</v>
      </c>
      <c r="E120" s="14">
        <v>0</v>
      </c>
      <c r="F120" s="14">
        <v>0</v>
      </c>
      <c r="G120" s="14">
        <v>0</v>
      </c>
      <c r="H120" s="14">
        <v>1</v>
      </c>
      <c r="I120" s="49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6" customFormat="1" ht="14.4">
      <c r="A121" s="43"/>
      <c r="B121" s="36"/>
      <c r="C121" s="23">
        <v>2023</v>
      </c>
      <c r="D121" s="14">
        <f t="shared" si="39"/>
        <v>1</v>
      </c>
      <c r="E121" s="14">
        <v>0</v>
      </c>
      <c r="F121" s="14">
        <v>0</v>
      </c>
      <c r="G121" s="14">
        <v>0</v>
      </c>
      <c r="H121" s="14">
        <v>1</v>
      </c>
      <c r="I121" s="49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6" customFormat="1" ht="14.4">
      <c r="A122" s="43"/>
      <c r="B122" s="36"/>
      <c r="C122" s="23">
        <v>2024</v>
      </c>
      <c r="D122" s="14">
        <f t="shared" si="39"/>
        <v>1</v>
      </c>
      <c r="E122" s="14">
        <v>0</v>
      </c>
      <c r="F122" s="14">
        <v>0</v>
      </c>
      <c r="G122" s="14">
        <v>0</v>
      </c>
      <c r="H122" s="14">
        <v>1</v>
      </c>
      <c r="I122" s="50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6" customFormat="1" ht="14.4">
      <c r="A123" s="43">
        <v>6</v>
      </c>
      <c r="B123" s="36" t="s">
        <v>41</v>
      </c>
      <c r="C123" s="23">
        <v>2022</v>
      </c>
      <c r="D123" s="14">
        <f t="shared" si="39"/>
        <v>128.4</v>
      </c>
      <c r="E123" s="14">
        <v>0</v>
      </c>
      <c r="F123" s="14">
        <v>0</v>
      </c>
      <c r="G123" s="14">
        <v>0</v>
      </c>
      <c r="H123" s="14">
        <v>128.4</v>
      </c>
      <c r="I123" s="48" t="s">
        <v>10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6" customFormat="1" ht="14.4">
      <c r="A124" s="43"/>
      <c r="B124" s="36"/>
      <c r="C124" s="23">
        <v>2023</v>
      </c>
      <c r="D124" s="14">
        <f t="shared" si="39"/>
        <v>0</v>
      </c>
      <c r="E124" s="14">
        <v>0</v>
      </c>
      <c r="F124" s="14">
        <v>0</v>
      </c>
      <c r="G124" s="14">
        <v>0</v>
      </c>
      <c r="H124" s="14">
        <v>0</v>
      </c>
      <c r="I124" s="49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6" customFormat="1" ht="14.4">
      <c r="A125" s="43"/>
      <c r="B125" s="36"/>
      <c r="C125" s="23">
        <v>2024</v>
      </c>
      <c r="D125" s="14">
        <f t="shared" si="39"/>
        <v>0</v>
      </c>
      <c r="E125" s="14">
        <v>0</v>
      </c>
      <c r="F125" s="14">
        <v>0</v>
      </c>
      <c r="G125" s="14">
        <v>0</v>
      </c>
      <c r="H125" s="14">
        <v>0</v>
      </c>
      <c r="I125" s="49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6" customFormat="1" ht="14.4">
      <c r="A126" s="43">
        <v>7</v>
      </c>
      <c r="B126" s="36" t="s">
        <v>42</v>
      </c>
      <c r="C126" s="23">
        <v>2022</v>
      </c>
      <c r="D126" s="14">
        <f t="shared" si="39"/>
        <v>10</v>
      </c>
      <c r="E126" s="14">
        <v>0</v>
      </c>
      <c r="F126" s="14">
        <v>0</v>
      </c>
      <c r="G126" s="14">
        <v>0</v>
      </c>
      <c r="H126" s="14">
        <v>10</v>
      </c>
      <c r="I126" s="49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6" customFormat="1" ht="14.4">
      <c r="A127" s="43"/>
      <c r="B127" s="36"/>
      <c r="C127" s="23">
        <v>2023</v>
      </c>
      <c r="D127" s="14">
        <f t="shared" si="39"/>
        <v>10</v>
      </c>
      <c r="E127" s="14">
        <v>0</v>
      </c>
      <c r="F127" s="14">
        <v>0</v>
      </c>
      <c r="G127" s="14">
        <v>0</v>
      </c>
      <c r="H127" s="14">
        <v>10</v>
      </c>
      <c r="I127" s="49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6" customFormat="1" ht="14.4">
      <c r="A128" s="43"/>
      <c r="B128" s="36"/>
      <c r="C128" s="23">
        <v>2024</v>
      </c>
      <c r="D128" s="14">
        <f t="shared" si="39"/>
        <v>10</v>
      </c>
      <c r="E128" s="14">
        <v>0</v>
      </c>
      <c r="F128" s="14">
        <v>0</v>
      </c>
      <c r="G128" s="14">
        <v>0</v>
      </c>
      <c r="H128" s="14">
        <v>10</v>
      </c>
      <c r="I128" s="49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6" customFormat="1" ht="14.4">
      <c r="A129" s="43">
        <v>8</v>
      </c>
      <c r="B129" s="36" t="s">
        <v>43</v>
      </c>
      <c r="C129" s="23">
        <v>2022</v>
      </c>
      <c r="D129" s="14">
        <f t="shared" si="39"/>
        <v>149.6</v>
      </c>
      <c r="E129" s="14">
        <v>149.6</v>
      </c>
      <c r="F129" s="14">
        <v>0</v>
      </c>
      <c r="G129" s="14">
        <v>0</v>
      </c>
      <c r="H129" s="14">
        <v>0</v>
      </c>
      <c r="I129" s="49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6" customFormat="1" ht="14.4">
      <c r="A130" s="43"/>
      <c r="B130" s="36"/>
      <c r="C130" s="23">
        <v>2023</v>
      </c>
      <c r="D130" s="14">
        <f t="shared" si="39"/>
        <v>0</v>
      </c>
      <c r="E130" s="14">
        <v>0</v>
      </c>
      <c r="F130" s="14">
        <v>0</v>
      </c>
      <c r="G130" s="14">
        <v>0</v>
      </c>
      <c r="H130" s="14">
        <v>0</v>
      </c>
      <c r="I130" s="49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6" customFormat="1" ht="14.4">
      <c r="A131" s="43"/>
      <c r="B131" s="36"/>
      <c r="C131" s="23">
        <v>2024</v>
      </c>
      <c r="D131" s="14">
        <f t="shared" si="39"/>
        <v>0</v>
      </c>
      <c r="E131" s="14">
        <v>0</v>
      </c>
      <c r="F131" s="14">
        <v>0</v>
      </c>
      <c r="G131" s="14">
        <v>0</v>
      </c>
      <c r="H131" s="14">
        <v>0</v>
      </c>
      <c r="I131" s="49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6" customFormat="1" ht="16.8" customHeight="1">
      <c r="A132" s="43">
        <v>9</v>
      </c>
      <c r="B132" s="36" t="s">
        <v>44</v>
      </c>
      <c r="C132" s="23">
        <v>2022</v>
      </c>
      <c r="D132" s="14">
        <f t="shared" ref="D132:D133" si="40">E132+F132+G132+H132</f>
        <v>3.52</v>
      </c>
      <c r="E132" s="14">
        <v>0</v>
      </c>
      <c r="F132" s="14">
        <v>3.52</v>
      </c>
      <c r="G132" s="14">
        <v>0</v>
      </c>
      <c r="H132" s="14">
        <v>0</v>
      </c>
      <c r="I132" s="49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6" customFormat="1" ht="16.8" customHeight="1">
      <c r="A133" s="43"/>
      <c r="B133" s="36"/>
      <c r="C133" s="23">
        <v>2023</v>
      </c>
      <c r="D133" s="14">
        <f t="shared" si="40"/>
        <v>1</v>
      </c>
      <c r="E133" s="14">
        <v>0</v>
      </c>
      <c r="F133" s="14">
        <v>1</v>
      </c>
      <c r="G133" s="14">
        <v>0</v>
      </c>
      <c r="H133" s="14">
        <v>0</v>
      </c>
      <c r="I133" s="49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6" customFormat="1" ht="16.8" customHeight="1">
      <c r="A134" s="43"/>
      <c r="B134" s="36"/>
      <c r="C134" s="23">
        <v>2024</v>
      </c>
      <c r="D134" s="14">
        <f t="shared" si="39"/>
        <v>1</v>
      </c>
      <c r="E134" s="14">
        <v>0</v>
      </c>
      <c r="F134" s="14">
        <v>1</v>
      </c>
      <c r="G134" s="14">
        <v>0</v>
      </c>
      <c r="H134" s="14">
        <v>0</v>
      </c>
      <c r="I134" s="49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6" customFormat="1" ht="14.4">
      <c r="A135" s="43">
        <v>10</v>
      </c>
      <c r="B135" s="36" t="s">
        <v>45</v>
      </c>
      <c r="C135" s="23">
        <v>2022</v>
      </c>
      <c r="D135" s="14">
        <f t="shared" ref="D135:D136" si="41">E135+F135+G135+H135</f>
        <v>94.9</v>
      </c>
      <c r="E135" s="14">
        <v>0</v>
      </c>
      <c r="F135" s="14">
        <v>0</v>
      </c>
      <c r="G135" s="14">
        <v>0</v>
      </c>
      <c r="H135" s="14">
        <v>94.9</v>
      </c>
      <c r="I135" s="49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6" customFormat="1" ht="14.4">
      <c r="A136" s="43"/>
      <c r="B136" s="36"/>
      <c r="C136" s="23">
        <v>2023</v>
      </c>
      <c r="D136" s="14">
        <f t="shared" si="41"/>
        <v>111.8</v>
      </c>
      <c r="E136" s="14">
        <v>0</v>
      </c>
      <c r="F136" s="14">
        <v>0</v>
      </c>
      <c r="G136" s="14">
        <v>0</v>
      </c>
      <c r="H136" s="14">
        <v>111.8</v>
      </c>
      <c r="I136" s="49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6" customFormat="1" ht="14.4">
      <c r="A137" s="43"/>
      <c r="B137" s="36"/>
      <c r="C137" s="23">
        <v>2024</v>
      </c>
      <c r="D137" s="14">
        <f t="shared" si="39"/>
        <v>111.8</v>
      </c>
      <c r="E137" s="14">
        <v>0</v>
      </c>
      <c r="F137" s="14">
        <v>0</v>
      </c>
      <c r="G137" s="14">
        <v>0</v>
      </c>
      <c r="H137" s="14">
        <v>111.8</v>
      </c>
      <c r="I137" s="50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6" customFormat="1" ht="14.4">
      <c r="A138" s="43">
        <v>11</v>
      </c>
      <c r="B138" s="36" t="s">
        <v>46</v>
      </c>
      <c r="C138" s="23">
        <v>2022</v>
      </c>
      <c r="D138" s="14">
        <f t="shared" ref="D138:D139" si="42">E138+F138+G138+H138</f>
        <v>6005.1</v>
      </c>
      <c r="E138" s="14">
        <v>0</v>
      </c>
      <c r="F138" s="14">
        <v>0</v>
      </c>
      <c r="G138" s="14">
        <v>0</v>
      </c>
      <c r="H138" s="14">
        <v>6005.1</v>
      </c>
      <c r="I138" s="48" t="s">
        <v>10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6" customFormat="1" ht="14.4">
      <c r="A139" s="43"/>
      <c r="B139" s="36"/>
      <c r="C139" s="23">
        <v>2023</v>
      </c>
      <c r="D139" s="14">
        <f t="shared" si="42"/>
        <v>5287</v>
      </c>
      <c r="E139" s="14">
        <v>0</v>
      </c>
      <c r="F139" s="14">
        <v>0</v>
      </c>
      <c r="G139" s="14">
        <v>74.8</v>
      </c>
      <c r="H139" s="14">
        <v>5212.2</v>
      </c>
      <c r="I139" s="49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6" customFormat="1" ht="14.4">
      <c r="A140" s="43"/>
      <c r="B140" s="36"/>
      <c r="C140" s="23">
        <v>2024</v>
      </c>
      <c r="D140" s="14">
        <f t="shared" si="39"/>
        <v>5287</v>
      </c>
      <c r="E140" s="14">
        <v>0</v>
      </c>
      <c r="F140" s="14">
        <v>0</v>
      </c>
      <c r="G140" s="14">
        <v>74.8</v>
      </c>
      <c r="H140" s="14">
        <v>5212.2</v>
      </c>
      <c r="I140" s="49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6" customFormat="1" ht="14.4">
      <c r="A141" s="43">
        <v>12</v>
      </c>
      <c r="B141" s="36" t="s">
        <v>47</v>
      </c>
      <c r="C141" s="23">
        <v>2022</v>
      </c>
      <c r="D141" s="14">
        <f t="shared" ref="D141:D142" si="43">E141+F141+G141+H141</f>
        <v>0</v>
      </c>
      <c r="E141" s="14">
        <v>0</v>
      </c>
      <c r="F141" s="14">
        <v>0</v>
      </c>
      <c r="G141" s="14">
        <v>0</v>
      </c>
      <c r="H141" s="14">
        <v>0</v>
      </c>
      <c r="I141" s="49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6" customFormat="1" ht="14.4">
      <c r="A142" s="43"/>
      <c r="B142" s="36"/>
      <c r="C142" s="23">
        <v>2023</v>
      </c>
      <c r="D142" s="14">
        <f t="shared" si="43"/>
        <v>22</v>
      </c>
      <c r="E142" s="14">
        <v>0</v>
      </c>
      <c r="F142" s="14">
        <v>0</v>
      </c>
      <c r="G142" s="14">
        <v>0</v>
      </c>
      <c r="H142" s="14">
        <v>22</v>
      </c>
      <c r="I142" s="49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6" customFormat="1" ht="14.4">
      <c r="A143" s="43"/>
      <c r="B143" s="36"/>
      <c r="C143" s="23">
        <v>2024</v>
      </c>
      <c r="D143" s="14">
        <f t="shared" si="39"/>
        <v>22</v>
      </c>
      <c r="E143" s="14">
        <v>0</v>
      </c>
      <c r="F143" s="14">
        <v>0</v>
      </c>
      <c r="G143" s="14">
        <v>0</v>
      </c>
      <c r="H143" s="14">
        <v>22</v>
      </c>
      <c r="I143" s="49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6" customFormat="1" ht="14.4">
      <c r="A144" s="43">
        <v>13</v>
      </c>
      <c r="B144" s="36" t="s">
        <v>48</v>
      </c>
      <c r="C144" s="23">
        <v>2022</v>
      </c>
      <c r="D144" s="14">
        <f t="shared" ref="D144:D145" si="44">E144+F144+G144+H144</f>
        <v>289.7</v>
      </c>
      <c r="E144" s="14">
        <v>0</v>
      </c>
      <c r="F144" s="14">
        <v>0</v>
      </c>
      <c r="G144" s="14">
        <v>0</v>
      </c>
      <c r="H144" s="14">
        <v>289.7</v>
      </c>
      <c r="I144" s="49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6" customFormat="1" ht="14.4">
      <c r="A145" s="43"/>
      <c r="B145" s="36"/>
      <c r="C145" s="23">
        <v>2023</v>
      </c>
      <c r="D145" s="14">
        <f t="shared" si="44"/>
        <v>390.3</v>
      </c>
      <c r="E145" s="14">
        <v>0</v>
      </c>
      <c r="F145" s="14">
        <v>0</v>
      </c>
      <c r="G145" s="14">
        <v>0</v>
      </c>
      <c r="H145" s="14">
        <v>390.3</v>
      </c>
      <c r="I145" s="49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6" customFormat="1" ht="14.4">
      <c r="A146" s="43"/>
      <c r="B146" s="36"/>
      <c r="C146" s="23">
        <v>2024</v>
      </c>
      <c r="D146" s="14">
        <f t="shared" si="39"/>
        <v>390.3</v>
      </c>
      <c r="E146" s="14">
        <v>0</v>
      </c>
      <c r="F146" s="14">
        <v>0</v>
      </c>
      <c r="G146" s="14">
        <v>0</v>
      </c>
      <c r="H146" s="14">
        <v>390.3</v>
      </c>
      <c r="I146" s="49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6" customFormat="1" ht="14.4">
      <c r="A147" s="43">
        <v>14</v>
      </c>
      <c r="B147" s="36" t="s">
        <v>49</v>
      </c>
      <c r="C147" s="23">
        <v>2022</v>
      </c>
      <c r="D147" s="14">
        <f t="shared" ref="D147:D148" si="45">E147+F147+G147+H147</f>
        <v>0</v>
      </c>
      <c r="E147" s="14">
        <v>0</v>
      </c>
      <c r="F147" s="14">
        <v>0</v>
      </c>
      <c r="G147" s="14">
        <v>0</v>
      </c>
      <c r="H147" s="14">
        <v>0</v>
      </c>
      <c r="I147" s="49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6" customFormat="1" ht="14.4">
      <c r="A148" s="43"/>
      <c r="B148" s="36"/>
      <c r="C148" s="23">
        <v>2023</v>
      </c>
      <c r="D148" s="14">
        <f t="shared" si="45"/>
        <v>42.2</v>
      </c>
      <c r="E148" s="14">
        <v>0</v>
      </c>
      <c r="F148" s="14">
        <v>0</v>
      </c>
      <c r="G148" s="14">
        <v>0</v>
      </c>
      <c r="H148" s="14">
        <v>42.2</v>
      </c>
      <c r="I148" s="49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6" customFormat="1" ht="14.4">
      <c r="A149" s="43"/>
      <c r="B149" s="36"/>
      <c r="C149" s="23">
        <v>2024</v>
      </c>
      <c r="D149" s="14">
        <f t="shared" si="39"/>
        <v>42.2</v>
      </c>
      <c r="E149" s="14">
        <v>0</v>
      </c>
      <c r="F149" s="14">
        <v>0</v>
      </c>
      <c r="G149" s="14">
        <v>0</v>
      </c>
      <c r="H149" s="14">
        <v>42.2</v>
      </c>
      <c r="I149" s="50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6" customFormat="1" ht="15.6" customHeight="1">
      <c r="A150" s="46" t="s">
        <v>53</v>
      </c>
      <c r="B150" s="47"/>
      <c r="C150" s="22">
        <v>2022</v>
      </c>
      <c r="D150" s="15">
        <f t="shared" ref="D150:H152" si="46">D108+D111+D114+D117+D120+D123+D126+D129+D132+D135+D138+D141+D144+D147</f>
        <v>7509.42</v>
      </c>
      <c r="E150" s="15">
        <f t="shared" si="46"/>
        <v>149.6</v>
      </c>
      <c r="F150" s="15">
        <f t="shared" si="46"/>
        <v>3.52</v>
      </c>
      <c r="G150" s="15">
        <f t="shared" si="46"/>
        <v>0</v>
      </c>
      <c r="H150" s="15">
        <f t="shared" si="46"/>
        <v>7356.3</v>
      </c>
      <c r="I150" s="51"/>
    </row>
    <row r="151" spans="1:23" s="6" customFormat="1" ht="15.6" customHeight="1">
      <c r="A151" s="46"/>
      <c r="B151" s="47"/>
      <c r="C151" s="22">
        <v>2023</v>
      </c>
      <c r="D151" s="15">
        <f t="shared" si="46"/>
        <v>6245</v>
      </c>
      <c r="E151" s="15">
        <f t="shared" si="46"/>
        <v>0</v>
      </c>
      <c r="F151" s="15">
        <f t="shared" si="46"/>
        <v>1</v>
      </c>
      <c r="G151" s="15">
        <f t="shared" si="46"/>
        <v>74.8</v>
      </c>
      <c r="H151" s="15">
        <f t="shared" si="46"/>
        <v>6169.2</v>
      </c>
      <c r="I151" s="52"/>
    </row>
    <row r="152" spans="1:23" s="6" customFormat="1" ht="15.6" customHeight="1">
      <c r="A152" s="46"/>
      <c r="B152" s="47"/>
      <c r="C152" s="22">
        <v>2024</v>
      </c>
      <c r="D152" s="15">
        <f t="shared" si="46"/>
        <v>6245</v>
      </c>
      <c r="E152" s="15">
        <f t="shared" si="46"/>
        <v>0</v>
      </c>
      <c r="F152" s="15">
        <f t="shared" si="46"/>
        <v>1</v>
      </c>
      <c r="G152" s="15">
        <f t="shared" si="46"/>
        <v>74.8</v>
      </c>
      <c r="H152" s="15">
        <f t="shared" si="46"/>
        <v>6169.2</v>
      </c>
      <c r="I152" s="53"/>
    </row>
    <row r="153" spans="1:23" s="6" customFormat="1" ht="27" customHeight="1">
      <c r="A153" s="34" t="s">
        <v>69</v>
      </c>
      <c r="B153" s="35"/>
      <c r="C153" s="26" t="s">
        <v>61</v>
      </c>
      <c r="D153" s="9">
        <f>SUM(D150:D152)</f>
        <v>19999.419999999998</v>
      </c>
      <c r="E153" s="9">
        <f t="shared" ref="E153:H153" si="47">SUM(E150:E152)</f>
        <v>149.6</v>
      </c>
      <c r="F153" s="9">
        <f t="shared" si="47"/>
        <v>5.52</v>
      </c>
      <c r="G153" s="9">
        <f t="shared" si="47"/>
        <v>149.6</v>
      </c>
      <c r="H153" s="9">
        <f t="shared" si="47"/>
        <v>19694.7</v>
      </c>
      <c r="I153" s="25"/>
    </row>
    <row r="154" spans="1:23" s="11" customFormat="1" ht="13.8" customHeight="1">
      <c r="A154" s="71" t="s">
        <v>65</v>
      </c>
      <c r="B154" s="72"/>
      <c r="C154" s="22">
        <v>2022</v>
      </c>
      <c r="D154" s="10">
        <f t="shared" ref="D154:H156" si="48">D25+D39+D83+D103+D150+D56</f>
        <v>15683.42</v>
      </c>
      <c r="E154" s="10">
        <f t="shared" si="48"/>
        <v>149.6</v>
      </c>
      <c r="F154" s="10">
        <f t="shared" si="48"/>
        <v>154.72</v>
      </c>
      <c r="G154" s="10">
        <f t="shared" si="48"/>
        <v>0</v>
      </c>
      <c r="H154" s="10">
        <f t="shared" si="48"/>
        <v>15379.1</v>
      </c>
      <c r="I154" s="77"/>
    </row>
    <row r="155" spans="1:23" s="11" customFormat="1" ht="13.8">
      <c r="A155" s="73"/>
      <c r="B155" s="74"/>
      <c r="C155" s="22">
        <v>2023</v>
      </c>
      <c r="D155" s="10">
        <f t="shared" si="48"/>
        <v>11476.599999999999</v>
      </c>
      <c r="E155" s="10">
        <f t="shared" si="48"/>
        <v>0</v>
      </c>
      <c r="F155" s="10">
        <f t="shared" si="48"/>
        <v>735.2</v>
      </c>
      <c r="G155" s="10">
        <f t="shared" si="48"/>
        <v>1104.2</v>
      </c>
      <c r="H155" s="10">
        <f t="shared" si="48"/>
        <v>9637.1999999999989</v>
      </c>
      <c r="I155" s="78"/>
    </row>
    <row r="156" spans="1:23" s="11" customFormat="1" ht="13.8">
      <c r="A156" s="75"/>
      <c r="B156" s="76"/>
      <c r="C156" s="31">
        <v>2024</v>
      </c>
      <c r="D156" s="32">
        <f t="shared" si="48"/>
        <v>11476.599999999999</v>
      </c>
      <c r="E156" s="32">
        <f t="shared" si="48"/>
        <v>0</v>
      </c>
      <c r="F156" s="32">
        <f t="shared" si="48"/>
        <v>735.2</v>
      </c>
      <c r="G156" s="32">
        <f t="shared" si="48"/>
        <v>1104.2</v>
      </c>
      <c r="H156" s="32">
        <f t="shared" si="48"/>
        <v>9637.1999999999989</v>
      </c>
      <c r="I156" s="79"/>
    </row>
    <row r="157" spans="1:23" s="11" customFormat="1" ht="26.4">
      <c r="A157" s="70" t="s">
        <v>72</v>
      </c>
      <c r="B157" s="70"/>
      <c r="C157" s="30" t="s">
        <v>73</v>
      </c>
      <c r="D157" s="10">
        <f>D156+D155+D154</f>
        <v>38636.619999999995</v>
      </c>
      <c r="E157" s="10">
        <f>E156+E155+E154</f>
        <v>149.6</v>
      </c>
      <c r="F157" s="10">
        <f>F156+F155+F154</f>
        <v>1625.1200000000001</v>
      </c>
      <c r="G157" s="10">
        <f>G156+G155+G154</f>
        <v>2208.4</v>
      </c>
      <c r="H157" s="10">
        <f>H156+H155+H154</f>
        <v>34653.5</v>
      </c>
      <c r="I157" s="33"/>
    </row>
  </sheetData>
  <mergeCells count="127">
    <mergeCell ref="A157:B157"/>
    <mergeCell ref="A154:B156"/>
    <mergeCell ref="I25:I27"/>
    <mergeCell ref="I39:I41"/>
    <mergeCell ref="I154:I156"/>
    <mergeCell ref="A103:B105"/>
    <mergeCell ref="A150:B152"/>
    <mergeCell ref="B30:B32"/>
    <mergeCell ref="A36:A38"/>
    <mergeCell ref="B36:B38"/>
    <mergeCell ref="I30:I38"/>
    <mergeCell ref="A53:A55"/>
    <mergeCell ref="B53:B55"/>
    <mergeCell ref="I44:I55"/>
    <mergeCell ref="A56:B58"/>
    <mergeCell ref="I56:I58"/>
    <mergeCell ref="B114:B116"/>
    <mergeCell ref="B117:B119"/>
    <mergeCell ref="B120:B122"/>
    <mergeCell ref="F69:F70"/>
    <mergeCell ref="G69:G70"/>
    <mergeCell ref="A153:B153"/>
    <mergeCell ref="A141:A143"/>
    <mergeCell ref="A144:A146"/>
    <mergeCell ref="I88:I102"/>
    <mergeCell ref="I108:I122"/>
    <mergeCell ref="I123:I137"/>
    <mergeCell ref="I138:I149"/>
    <mergeCell ref="A97:A99"/>
    <mergeCell ref="B141:B143"/>
    <mergeCell ref="B144:B146"/>
    <mergeCell ref="B147:B149"/>
    <mergeCell ref="A5:A7"/>
    <mergeCell ref="A10:A12"/>
    <mergeCell ref="A13:A15"/>
    <mergeCell ref="H69:H70"/>
    <mergeCell ref="B123:B125"/>
    <mergeCell ref="B126:B128"/>
    <mergeCell ref="B129:B131"/>
    <mergeCell ref="B132:B134"/>
    <mergeCell ref="B135:B137"/>
    <mergeCell ref="A39:B41"/>
    <mergeCell ref="A22:A24"/>
    <mergeCell ref="A19:A21"/>
    <mergeCell ref="B64:B66"/>
    <mergeCell ref="B67:B70"/>
    <mergeCell ref="H1:I1"/>
    <mergeCell ref="B2:I3"/>
    <mergeCell ref="D5:H5"/>
    <mergeCell ref="I5:I7"/>
    <mergeCell ref="D6:D7"/>
    <mergeCell ref="E6:H6"/>
    <mergeCell ref="B5:B7"/>
    <mergeCell ref="B33:B35"/>
    <mergeCell ref="B44:B46"/>
    <mergeCell ref="B10:B12"/>
    <mergeCell ref="B13:B15"/>
    <mergeCell ref="B16:B18"/>
    <mergeCell ref="B22:B24"/>
    <mergeCell ref="C5:C7"/>
    <mergeCell ref="A42:B42"/>
    <mergeCell ref="A28:B28"/>
    <mergeCell ref="A59:B59"/>
    <mergeCell ref="A30:A32"/>
    <mergeCell ref="I61:I70"/>
    <mergeCell ref="I150:I152"/>
    <mergeCell ref="A100:A102"/>
    <mergeCell ref="A108:A110"/>
    <mergeCell ref="A107:I107"/>
    <mergeCell ref="A71:A73"/>
    <mergeCell ref="A74:A76"/>
    <mergeCell ref="A77:A79"/>
    <mergeCell ref="A80:A82"/>
    <mergeCell ref="A88:A90"/>
    <mergeCell ref="A87:I87"/>
    <mergeCell ref="B88:B90"/>
    <mergeCell ref="B91:B93"/>
    <mergeCell ref="B94:B96"/>
    <mergeCell ref="B97:B99"/>
    <mergeCell ref="B100:B102"/>
    <mergeCell ref="I83:I85"/>
    <mergeCell ref="I103:I105"/>
    <mergeCell ref="A147:A149"/>
    <mergeCell ref="B71:B73"/>
    <mergeCell ref="B74:B76"/>
    <mergeCell ref="B77:B79"/>
    <mergeCell ref="B138:B140"/>
    <mergeCell ref="A132:A134"/>
    <mergeCell ref="A135:A137"/>
    <mergeCell ref="A138:A140"/>
    <mergeCell ref="A111:A113"/>
    <mergeCell ref="A114:A116"/>
    <mergeCell ref="A117:A119"/>
    <mergeCell ref="A120:A122"/>
    <mergeCell ref="A123:A125"/>
    <mergeCell ref="C69:C70"/>
    <mergeCell ref="B108:B110"/>
    <mergeCell ref="A83:B85"/>
    <mergeCell ref="A126:A128"/>
    <mergeCell ref="B80:B82"/>
    <mergeCell ref="A91:A93"/>
    <mergeCell ref="A94:A96"/>
    <mergeCell ref="A67:A70"/>
    <mergeCell ref="A86:B86"/>
    <mergeCell ref="A106:B106"/>
    <mergeCell ref="B111:B113"/>
    <mergeCell ref="A9:I9"/>
    <mergeCell ref="B19:B21"/>
    <mergeCell ref="A29:I29"/>
    <mergeCell ref="A43:I43"/>
    <mergeCell ref="A60:I60"/>
    <mergeCell ref="A129:A131"/>
    <mergeCell ref="D69:D70"/>
    <mergeCell ref="E69:E70"/>
    <mergeCell ref="I71:I82"/>
    <mergeCell ref="I10:I24"/>
    <mergeCell ref="A64:A66"/>
    <mergeCell ref="A16:A18"/>
    <mergeCell ref="A47:A49"/>
    <mergeCell ref="A50:A52"/>
    <mergeCell ref="A61:A63"/>
    <mergeCell ref="B47:B49"/>
    <mergeCell ref="B50:B52"/>
    <mergeCell ref="B61:B63"/>
    <mergeCell ref="A25:B27"/>
    <mergeCell ref="A33:A35"/>
    <mergeCell ref="A44:A46"/>
  </mergeCells>
  <pageMargins left="0.7" right="0.7" top="0.75" bottom="0.75" header="0.3" footer="0.3"/>
  <pageSetup paperSize="9" scale="7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4.4"/>
  <cols>
    <col min="7" max="20" width="8.88671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54" t="s">
        <v>25</v>
      </c>
      <c r="D25" s="55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56"/>
      <c r="D26" s="57"/>
      <c r="E26" s="4"/>
    </row>
    <row r="27" spans="3:20">
      <c r="C27" s="58"/>
      <c r="D27" s="59"/>
      <c r="E27" s="4"/>
    </row>
    <row r="28" spans="3:20">
      <c r="E28" s="4"/>
    </row>
    <row r="29" spans="3:20">
      <c r="E29" s="4"/>
    </row>
    <row r="30" spans="3:20" ht="60.6">
      <c r="E30" s="7" t="s">
        <v>10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7:20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7:20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2020-07-09T13:42:52Z</dcterms:modified>
</cp:coreProperties>
</file>