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3710" windowHeight="1173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<sst xmlns="http://schemas.openxmlformats.org/spreadsheetml/2006/main" count="66" uniqueCount="65">
  <si>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</si>
  <si>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</si>
  <si>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</si>
  <si>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</si>
  <si>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</si>
  <si>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</si>
  <si>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</si>
  <si>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</si>
  <si>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</si>
  <si>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</si>
  <si>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</si>
  <si>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</si>
  <si>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</si>
  <si>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</si>
  <si>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</si>
  <si>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</si>
  <si>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</si>
  <si>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</si>
  <si>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</si>
  <si>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</si>
  <si>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</si>
  <si>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</si>
  <si>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</si>
  <si>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</si>
  <si>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</si>
  <si>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</si>
  <si>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</si>
  <si>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</si>
  <si>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</si>
  <si>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</si>
  <si>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</si>
  <si>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</si>
  <si>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</si>
  <si>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</si>
  <si>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</si>
  <si>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</si>
  <si>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</si>
  <si>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</si>
  <si>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</si>
  <si>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</si>
  <si>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</si>
  <si>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</si>
  <si>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</si>
  <si>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</si>
  <si>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</si>
  <si>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</si>
  <si>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</si>
  <si>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</si>
  <si>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</si>
  <si>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</si>
  <si>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</si>
  <si>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</si>
  <si>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</si>
  <si>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20203000000000</t>
  </si>
  <si>
    <t>Факт 2023 г.</t>
  </si>
  <si>
    <t>План 2024 г.</t>
  </si>
  <si>
    <t>План 1 кв.    2024 г.</t>
  </si>
  <si>
    <t>к плану 2024 г.</t>
  </si>
  <si>
    <t>к плану       1 кв.    2024 г.</t>
  </si>
  <si>
    <t>структура факт 2024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</si>
  <si>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2024 год</t>
  </si>
  <si>
    <t>на 01.03.2024 г.</t>
  </si>
  <si>
    <t>Факт 2 мес.   2024 г.</t>
  </si>
  <si>
    <t>к Факту      2 мес.    2023 г.</t>
  </si>
  <si>
    <t>Факт 2 мес.  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</si>
</sst>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34.875" style="0" customWidth="1"/>
    <col min="2" max="2" width="13.625" style="0" customWidth="1"/>
    <col min="3" max="4" width="12.75390625" style="56" customWidth="1"/>
    <col min="5" max="5" width="12.25390625" style="60" customWidth="1"/>
    <col min="6" max="6" width="11.75390625" style="60" customWidth="1"/>
    <col min="7" max="7" width="12.25390625" style="6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17"/>
    </row>
    <row r="2" spans="1:11" ht="15.75">
      <c r="A2" s="19" t="s">
        <v>61</v>
      </c>
      <c r="B2" s="2"/>
      <c r="C2" s="49"/>
      <c r="D2" s="49"/>
      <c r="E2" s="57"/>
      <c r="F2" s="57"/>
      <c r="G2" s="57"/>
      <c r="H2" s="3"/>
      <c r="I2" s="3"/>
      <c r="J2" s="3"/>
      <c r="K2" s="4"/>
    </row>
    <row r="3" spans="1:11" ht="15" customHeight="1" thickBot="1">
      <c r="A3" s="13"/>
      <c r="B3" s="14"/>
      <c r="E3" s="58"/>
      <c r="F3" s="58"/>
      <c r="G3" s="58"/>
      <c r="H3" s="5"/>
      <c r="I3" s="5" t="s">
        <v>21</v>
      </c>
      <c r="J3" s="27" t="s">
        <v>22</v>
      </c>
      <c r="K3" s="15"/>
    </row>
    <row r="4" spans="1:13" ht="21" customHeight="1">
      <c r="A4" s="68" t="s">
        <v>0</v>
      </c>
      <c r="B4" s="70" t="s">
        <v>1</v>
      </c>
      <c r="C4" s="72" t="s">
        <v>54</v>
      </c>
      <c r="D4" s="72" t="s">
        <v>64</v>
      </c>
      <c r="E4" s="72" t="s">
        <v>55</v>
      </c>
      <c r="F4" s="72" t="s">
        <v>56</v>
      </c>
      <c r="G4" s="72" t="s">
        <v>62</v>
      </c>
      <c r="H4" s="65" t="s">
        <v>18</v>
      </c>
      <c r="I4" s="66"/>
      <c r="J4" s="67"/>
      <c r="K4" s="62" t="s">
        <v>59</v>
      </c>
      <c r="L4" s="63"/>
      <c r="M4" s="64"/>
    </row>
    <row r="5" spans="1:13" ht="33.75" customHeight="1">
      <c r="A5" s="69"/>
      <c r="B5" s="71"/>
      <c r="C5" s="73"/>
      <c r="D5" s="73"/>
      <c r="E5" s="73"/>
      <c r="F5" s="73"/>
      <c r="G5" s="73"/>
      <c r="H5" s="26" t="s">
        <v>57</v>
      </c>
      <c r="I5" s="26" t="s">
        <v>58</v>
      </c>
      <c r="J5" s="20" t="s">
        <v>63</v>
      </c>
      <c r="K5" s="31" t="s">
        <v>34</v>
      </c>
      <c r="L5" s="32" t="s">
        <v>35</v>
      </c>
      <c r="M5" s="32" t="s">
        <v>35</v>
      </c>
    </row>
    <row r="6" spans="1:13" ht="14.25" customHeight="1">
      <c r="A6" s="21" t="s">
        <v>7</v>
      </c>
      <c r="B6" s="7" t="s">
        <v>14</v>
      </c>
      <c r="C6" s="50">
        <v>1169021.22</v>
      </c>
      <c r="D6" s="50">
        <v>31314.42</v>
      </c>
      <c r="E6" s="50">
        <v>1178500</v>
      </c>
      <c r="F6" s="50">
        <v>246100</v>
      </c>
      <c r="G6" s="50">
        <v>186868.46</v>
      </c>
      <c r="H6" s="37">
        <f>G6/E6*100</f>
        <v>15.856466694951207</v>
      </c>
      <c r="I6" s="37">
        <f>G6/F6*100</f>
        <v>75.93192198293376</v>
      </c>
      <c r="J6" s="33">
        <f>G6/D6*100</f>
        <v>596.7489099271199</v>
      </c>
      <c r="K6" s="8">
        <f aca="true" t="shared" si="0" ref="K6:K22">G6/$G$22*100</f>
        <v>75.58301469385229</v>
      </c>
      <c r="L6" s="8">
        <f aca="true" t="shared" si="1" ref="L6:L30">G6/$G$30*100</f>
        <v>3.900554311387384</v>
      </c>
      <c r="M6" s="8">
        <f aca="true" t="shared" si="2" ref="M6:M30">G6/$G$30*100</f>
        <v>3.900554311387384</v>
      </c>
    </row>
    <row r="7" spans="1:13" ht="15.75" customHeight="1">
      <c r="A7" s="22" t="s">
        <v>42</v>
      </c>
      <c r="B7" s="7" t="s">
        <v>41</v>
      </c>
      <c r="C7" s="50">
        <v>553921.02</v>
      </c>
      <c r="D7" s="50">
        <v>60503.35</v>
      </c>
      <c r="E7" s="50">
        <v>555800</v>
      </c>
      <c r="F7" s="50">
        <v>138800</v>
      </c>
      <c r="G7" s="50">
        <v>103814.73</v>
      </c>
      <c r="H7" s="37">
        <f>G7/E7*100</f>
        <v>18.678432889528608</v>
      </c>
      <c r="I7" s="37">
        <f>G7/F7*100</f>
        <v>74.79447406340057</v>
      </c>
      <c r="J7" s="35">
        <f aca="true" t="shared" si="3" ref="J7:J30">G7/D7*100</f>
        <v>171.58509404851137</v>
      </c>
      <c r="K7" s="8">
        <f t="shared" si="0"/>
        <v>41.99012643989418</v>
      </c>
      <c r="L7" s="8">
        <f t="shared" si="1"/>
        <v>2.166952051122042</v>
      </c>
      <c r="M7" s="8">
        <f t="shared" si="2"/>
        <v>2.166952051122042</v>
      </c>
    </row>
    <row r="8" spans="1:13" ht="15.75" customHeight="1" hidden="1">
      <c r="A8" s="22" t="s">
        <v>49</v>
      </c>
      <c r="B8" s="7" t="s">
        <v>50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37"/>
      <c r="I8" s="37"/>
      <c r="J8" s="35"/>
      <c r="K8" s="8"/>
      <c r="L8" s="8"/>
      <c r="M8" s="8"/>
    </row>
    <row r="9" spans="1:13" ht="15.75" customHeight="1">
      <c r="A9" s="22" t="s">
        <v>2</v>
      </c>
      <c r="B9" s="7" t="s">
        <v>15</v>
      </c>
      <c r="C9" s="50">
        <v>421553.63</v>
      </c>
      <c r="D9" s="50">
        <v>1115.43</v>
      </c>
      <c r="E9" s="50">
        <v>205000</v>
      </c>
      <c r="F9" s="50">
        <v>5000</v>
      </c>
      <c r="G9" s="50">
        <v>-148910.43</v>
      </c>
      <c r="H9" s="37">
        <f aca="true" t="shared" si="4" ref="H9:H30">G9/E9*100</f>
        <v>-72.63923414634147</v>
      </c>
      <c r="I9" s="37">
        <f aca="true" t="shared" si="5" ref="I9:I30">G9/F9*100</f>
        <v>-2978.2086</v>
      </c>
      <c r="J9" s="33">
        <f t="shared" si="3"/>
        <v>-13350.047067050375</v>
      </c>
      <c r="K9" s="8">
        <f t="shared" si="0"/>
        <v>-60.230063536446245</v>
      </c>
      <c r="L9" s="8">
        <f t="shared" si="1"/>
        <v>-3.1082464089822825</v>
      </c>
      <c r="M9" s="8">
        <f t="shared" si="2"/>
        <v>-3.1082464089822825</v>
      </c>
    </row>
    <row r="10" spans="1:13" ht="17.25" customHeight="1">
      <c r="A10" s="22" t="s">
        <v>3</v>
      </c>
      <c r="B10" s="7" t="s">
        <v>46</v>
      </c>
      <c r="C10" s="50">
        <v>887056.44</v>
      </c>
      <c r="D10" s="50">
        <v>43747.47</v>
      </c>
      <c r="E10" s="50">
        <v>743000</v>
      </c>
      <c r="F10" s="50">
        <v>82000</v>
      </c>
      <c r="G10" s="50">
        <v>25647.75</v>
      </c>
      <c r="H10" s="37">
        <f t="shared" si="4"/>
        <v>3.4519179004037683</v>
      </c>
      <c r="I10" s="37">
        <f t="shared" si="5"/>
        <v>31.277743902439028</v>
      </c>
      <c r="J10" s="33">
        <f t="shared" si="3"/>
        <v>58.62681887661161</v>
      </c>
      <c r="K10" s="8">
        <f t="shared" si="0"/>
        <v>10.373790553602518</v>
      </c>
      <c r="L10" s="8">
        <f t="shared" si="1"/>
        <v>0.5353522035761721</v>
      </c>
      <c r="M10" s="8">
        <f t="shared" si="2"/>
        <v>0.5353522035761721</v>
      </c>
    </row>
    <row r="11" spans="1:13" ht="14.25" customHeight="1">
      <c r="A11" s="22" t="s">
        <v>19</v>
      </c>
      <c r="B11" s="7" t="s">
        <v>20</v>
      </c>
      <c r="C11" s="50">
        <v>720</v>
      </c>
      <c r="D11" s="50">
        <v>220</v>
      </c>
      <c r="E11" s="50">
        <v>1200</v>
      </c>
      <c r="F11" s="50">
        <v>300</v>
      </c>
      <c r="G11" s="50">
        <v>0</v>
      </c>
      <c r="H11" s="37">
        <f t="shared" si="4"/>
        <v>0</v>
      </c>
      <c r="I11" s="37">
        <f t="shared" si="5"/>
        <v>0</v>
      </c>
      <c r="J11" s="33">
        <f t="shared" si="3"/>
        <v>0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16.5" customHeight="1" hidden="1">
      <c r="A12" s="28" t="s">
        <v>30</v>
      </c>
      <c r="B12" s="7" t="s">
        <v>29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44" t="e">
        <f t="shared" si="4"/>
        <v>#DIV/0!</v>
      </c>
      <c r="I12" s="44" t="e">
        <f t="shared" si="5"/>
        <v>#DIV/0!</v>
      </c>
      <c r="J12" s="36" t="e">
        <f t="shared" si="3"/>
        <v>#DIV/0!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16.5" customHeight="1">
      <c r="A13" s="22" t="s">
        <v>40</v>
      </c>
      <c r="B13" s="7" t="s">
        <v>43</v>
      </c>
      <c r="C13" s="50">
        <v>417601.78</v>
      </c>
      <c r="D13" s="50">
        <v>36850.45</v>
      </c>
      <c r="E13" s="50">
        <v>382000</v>
      </c>
      <c r="F13" s="50">
        <v>95500</v>
      </c>
      <c r="G13" s="50">
        <v>65054.42</v>
      </c>
      <c r="H13" s="37">
        <f t="shared" si="4"/>
        <v>17.02995287958115</v>
      </c>
      <c r="I13" s="37">
        <f t="shared" si="5"/>
        <v>68.1198115183246</v>
      </c>
      <c r="J13" s="33">
        <f t="shared" si="3"/>
        <v>176.536297385785</v>
      </c>
      <c r="K13" s="8">
        <f t="shared" si="0"/>
        <v>26.31267567978052</v>
      </c>
      <c r="L13" s="8">
        <f t="shared" si="1"/>
        <v>1.357897948138523</v>
      </c>
      <c r="M13" s="8">
        <f t="shared" si="2"/>
        <v>1.357897948138523</v>
      </c>
    </row>
    <row r="14" spans="1:13" ht="16.5" customHeight="1">
      <c r="A14" s="22" t="s">
        <v>37</v>
      </c>
      <c r="B14" s="7" t="s">
        <v>38</v>
      </c>
      <c r="C14" s="50">
        <v>161914.78</v>
      </c>
      <c r="D14" s="50">
        <v>21013.86</v>
      </c>
      <c r="E14" s="50">
        <v>109600</v>
      </c>
      <c r="F14" s="50">
        <v>27400</v>
      </c>
      <c r="G14" s="50">
        <v>8761.12</v>
      </c>
      <c r="H14" s="37">
        <f t="shared" si="4"/>
        <v>7.993722627737227</v>
      </c>
      <c r="I14" s="37">
        <f t="shared" si="5"/>
        <v>31.974890510948907</v>
      </c>
      <c r="J14" s="33">
        <f t="shared" si="3"/>
        <v>41.69210226012737</v>
      </c>
      <c r="K14" s="8">
        <f t="shared" si="0"/>
        <v>3.543625616086328</v>
      </c>
      <c r="L14" s="8">
        <f t="shared" si="1"/>
        <v>0.18287315252976474</v>
      </c>
      <c r="M14" s="8">
        <f t="shared" si="2"/>
        <v>0.18287315252976474</v>
      </c>
    </row>
    <row r="15" spans="1:13" ht="13.5" customHeight="1">
      <c r="A15" s="22" t="s">
        <v>33</v>
      </c>
      <c r="B15" s="7" t="s">
        <v>39</v>
      </c>
      <c r="C15" s="50">
        <v>17945.2</v>
      </c>
      <c r="D15" s="50">
        <v>17945.2</v>
      </c>
      <c r="E15" s="50">
        <v>0</v>
      </c>
      <c r="F15" s="50">
        <v>0</v>
      </c>
      <c r="G15" s="50">
        <v>0</v>
      </c>
      <c r="H15" s="38" t="e">
        <f t="shared" si="4"/>
        <v>#DIV/0!</v>
      </c>
      <c r="I15" s="38" t="e">
        <f t="shared" si="5"/>
        <v>#DIV/0!</v>
      </c>
      <c r="J15" s="33">
        <f t="shared" si="3"/>
        <v>0</v>
      </c>
      <c r="K15" s="8">
        <f t="shared" si="0"/>
        <v>0</v>
      </c>
      <c r="L15" s="8">
        <f t="shared" si="1"/>
        <v>0</v>
      </c>
      <c r="M15" s="8">
        <f t="shared" si="2"/>
        <v>0</v>
      </c>
    </row>
    <row r="16" spans="1:13" ht="13.5">
      <c r="A16" s="23" t="s">
        <v>32</v>
      </c>
      <c r="B16" s="11" t="s">
        <v>31</v>
      </c>
      <c r="C16" s="51">
        <v>325000</v>
      </c>
      <c r="D16" s="51">
        <v>32500</v>
      </c>
      <c r="E16" s="51">
        <v>0</v>
      </c>
      <c r="F16" s="51">
        <v>0</v>
      </c>
      <c r="G16" s="51">
        <v>0</v>
      </c>
      <c r="H16" s="37" t="e">
        <f t="shared" si="4"/>
        <v>#DIV/0!</v>
      </c>
      <c r="I16" s="37" t="e">
        <f t="shared" si="5"/>
        <v>#DIV/0!</v>
      </c>
      <c r="J16" s="33">
        <f t="shared" si="3"/>
        <v>0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13.5" customHeight="1" hidden="1">
      <c r="A17" s="23" t="s">
        <v>24</v>
      </c>
      <c r="B17" s="11" t="s">
        <v>25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7.25" customHeight="1" hidden="1">
      <c r="A18" s="23" t="s">
        <v>4</v>
      </c>
      <c r="B18" s="11" t="s">
        <v>16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4.25" customHeight="1" thickBot="1">
      <c r="A19" s="22" t="s">
        <v>47</v>
      </c>
      <c r="B19" s="11" t="s">
        <v>48</v>
      </c>
      <c r="C19" s="51">
        <v>18500</v>
      </c>
      <c r="D19" s="51">
        <v>0</v>
      </c>
      <c r="E19" s="51">
        <v>0</v>
      </c>
      <c r="F19" s="51">
        <v>0</v>
      </c>
      <c r="G19" s="51">
        <v>6000</v>
      </c>
      <c r="H19" s="37" t="e">
        <f t="shared" si="4"/>
        <v>#DIV/0!</v>
      </c>
      <c r="I19" s="37" t="e">
        <f t="shared" si="5"/>
        <v>#DIV/0!</v>
      </c>
      <c r="J19" s="33" t="e">
        <f t="shared" si="3"/>
        <v>#DIV/0!</v>
      </c>
      <c r="K19" s="8">
        <f t="shared" si="0"/>
        <v>2.426830553230405</v>
      </c>
      <c r="L19" s="8"/>
      <c r="M19" s="8">
        <f t="shared" si="2"/>
        <v>0.1252395715591829</v>
      </c>
    </row>
    <row r="20" spans="1:13" ht="17.25" customHeight="1" hidden="1">
      <c r="A20" s="23" t="s">
        <v>10</v>
      </c>
      <c r="B20" s="11" t="s">
        <v>11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46" t="e">
        <f>G20/E20*100</f>
        <v>#DIV/0!</v>
      </c>
      <c r="I20" s="46" t="e">
        <f>G20/F20*100</f>
        <v>#DIV/0!</v>
      </c>
      <c r="J20" s="33" t="e">
        <f>G20/D20*100</f>
        <v>#DIV/0!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hidden="1">
      <c r="A21" s="24" t="s">
        <v>28</v>
      </c>
      <c r="B21" s="9" t="s">
        <v>36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46" t="e">
        <f t="shared" si="4"/>
        <v>#DIV/0!</v>
      </c>
      <c r="I21" s="46" t="e">
        <f t="shared" si="5"/>
        <v>#DIV/0!</v>
      </c>
      <c r="J21" s="33" t="e">
        <f t="shared" si="3"/>
        <v>#DIV/0!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17.25" customHeight="1" thickBot="1">
      <c r="A22" s="39" t="s">
        <v>23</v>
      </c>
      <c r="B22" s="40"/>
      <c r="C22" s="52">
        <f>SUM(C6:C21)</f>
        <v>3973234.07</v>
      </c>
      <c r="D22" s="52">
        <f>SUM(D6:D21)</f>
        <v>245210.18</v>
      </c>
      <c r="E22" s="52">
        <f>SUM(E6:E21)</f>
        <v>3175100</v>
      </c>
      <c r="F22" s="52">
        <f>SUM(F6:F21)</f>
        <v>595100</v>
      </c>
      <c r="G22" s="52">
        <f>SUM(G6:G21)</f>
        <v>247236.05</v>
      </c>
      <c r="H22" s="47">
        <f t="shared" si="4"/>
        <v>7.786716953796731</v>
      </c>
      <c r="I22" s="47">
        <f t="shared" si="5"/>
        <v>41.545294908418754</v>
      </c>
      <c r="J22" s="48">
        <f t="shared" si="3"/>
        <v>100.8261769556223</v>
      </c>
      <c r="K22" s="30">
        <f t="shared" si="0"/>
        <v>100</v>
      </c>
      <c r="L22" s="30">
        <f t="shared" si="1"/>
        <v>5.160622829330786</v>
      </c>
      <c r="M22" s="30">
        <f t="shared" si="2"/>
        <v>5.160622829330786</v>
      </c>
    </row>
    <row r="23" spans="1:13" ht="13.5">
      <c r="A23" s="25" t="s">
        <v>12</v>
      </c>
      <c r="B23" s="12" t="s">
        <v>13</v>
      </c>
      <c r="C23" s="53">
        <v>13931600</v>
      </c>
      <c r="D23" s="53">
        <v>3990425</v>
      </c>
      <c r="E23" s="53">
        <v>14503200</v>
      </c>
      <c r="F23" s="53">
        <v>4159890</v>
      </c>
      <c r="G23" s="53">
        <v>4159890</v>
      </c>
      <c r="H23" s="41">
        <f t="shared" si="4"/>
        <v>28.682566605990402</v>
      </c>
      <c r="I23" s="41">
        <f t="shared" si="5"/>
        <v>100</v>
      </c>
      <c r="J23" s="34">
        <f t="shared" si="3"/>
        <v>104.24679075537067</v>
      </c>
      <c r="L23" s="8">
        <f t="shared" si="1"/>
        <v>86.83047355555489</v>
      </c>
      <c r="M23" s="8">
        <f t="shared" si="2"/>
        <v>86.83047355555489</v>
      </c>
    </row>
    <row r="24" spans="1:13" ht="13.5">
      <c r="A24" s="22" t="s">
        <v>17</v>
      </c>
      <c r="B24" s="7" t="s">
        <v>9</v>
      </c>
      <c r="C24" s="50">
        <v>3005300</v>
      </c>
      <c r="D24" s="50">
        <v>111450</v>
      </c>
      <c r="E24" s="50">
        <v>3367300</v>
      </c>
      <c r="F24" s="50">
        <v>235900</v>
      </c>
      <c r="G24" s="50">
        <v>131050</v>
      </c>
      <c r="H24" s="41">
        <f t="shared" si="4"/>
        <v>3.891842128708461</v>
      </c>
      <c r="I24" s="37">
        <f>G24/F24*100</f>
        <v>55.553200508690125</v>
      </c>
      <c r="J24" s="33">
        <f>G24/D24*100</f>
        <v>117.58636159712876</v>
      </c>
      <c r="L24" s="8">
        <f t="shared" si="1"/>
        <v>2.73544097547182</v>
      </c>
      <c r="M24" s="8">
        <f t="shared" si="2"/>
        <v>2.73544097547182</v>
      </c>
    </row>
    <row r="25" spans="1:13" ht="13.5">
      <c r="A25" s="22" t="s">
        <v>8</v>
      </c>
      <c r="B25" s="7" t="s">
        <v>53</v>
      </c>
      <c r="C25" s="50">
        <v>165220</v>
      </c>
      <c r="D25" s="50">
        <v>43945</v>
      </c>
      <c r="E25" s="50">
        <v>172100</v>
      </c>
      <c r="F25" s="50">
        <v>45650</v>
      </c>
      <c r="G25" s="50">
        <v>49270</v>
      </c>
      <c r="H25" s="37">
        <f t="shared" si="4"/>
        <v>28.628704241719934</v>
      </c>
      <c r="I25" s="37">
        <f t="shared" si="5"/>
        <v>107.92990142387733</v>
      </c>
      <c r="J25" s="33">
        <f t="shared" si="3"/>
        <v>112.11741950164979</v>
      </c>
      <c r="L25" s="8">
        <f t="shared" si="1"/>
        <v>1.028425615120157</v>
      </c>
      <c r="M25" s="8">
        <f t="shared" si="2"/>
        <v>1.028425615120157</v>
      </c>
    </row>
    <row r="26" spans="1:13" ht="16.5" customHeight="1">
      <c r="A26" s="22" t="s">
        <v>26</v>
      </c>
      <c r="B26" s="7" t="s">
        <v>27</v>
      </c>
      <c r="C26" s="50">
        <v>2394328.75</v>
      </c>
      <c r="D26" s="50">
        <v>111450</v>
      </c>
      <c r="E26" s="50">
        <v>786300</v>
      </c>
      <c r="F26" s="50">
        <v>235900</v>
      </c>
      <c r="G26" s="50">
        <v>196575</v>
      </c>
      <c r="H26" s="37">
        <f>G26/E26*100</f>
        <v>25</v>
      </c>
      <c r="I26" s="37">
        <f>G26/F26*100</f>
        <v>83.3298007630352</v>
      </c>
      <c r="J26" s="33">
        <f>G26/D26*100</f>
        <v>176.37954239569314</v>
      </c>
      <c r="L26" s="8">
        <f t="shared" si="1"/>
        <v>4.103161463207729</v>
      </c>
      <c r="M26" s="8">
        <f t="shared" si="2"/>
        <v>4.103161463207729</v>
      </c>
    </row>
    <row r="27" spans="1:13" ht="16.5" customHeight="1" thickBot="1">
      <c r="A27" s="22" t="s">
        <v>44</v>
      </c>
      <c r="B27" s="45" t="s">
        <v>45</v>
      </c>
      <c r="C27" s="50">
        <v>4000</v>
      </c>
      <c r="D27" s="50">
        <v>4000</v>
      </c>
      <c r="E27" s="50">
        <v>6800</v>
      </c>
      <c r="F27" s="50">
        <v>6800</v>
      </c>
      <c r="G27" s="50">
        <v>6797</v>
      </c>
      <c r="H27" s="37">
        <f>G27/E27*100</f>
        <v>99.95588235294117</v>
      </c>
      <c r="I27" s="37">
        <f>G27/F27*100</f>
        <v>99.95588235294117</v>
      </c>
      <c r="J27" s="33">
        <f>G27/D27*100</f>
        <v>169.92499999999998</v>
      </c>
      <c r="L27" s="8">
        <f t="shared" si="1"/>
        <v>0.1418755613146277</v>
      </c>
      <c r="M27" s="8">
        <f t="shared" si="2"/>
        <v>0.1418755613146277</v>
      </c>
    </row>
    <row r="28" spans="1:13" ht="16.5" customHeight="1" hidden="1">
      <c r="A28" s="24" t="s">
        <v>51</v>
      </c>
      <c r="B28" s="9" t="s">
        <v>52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37" t="e">
        <f t="shared" si="4"/>
        <v>#DIV/0!</v>
      </c>
      <c r="I28" s="37" t="e">
        <f t="shared" si="5"/>
        <v>#DIV/0!</v>
      </c>
      <c r="J28" s="33" t="e">
        <f t="shared" si="3"/>
        <v>#DIV/0!</v>
      </c>
      <c r="L28" s="8">
        <f t="shared" si="1"/>
        <v>0</v>
      </c>
      <c r="M28" s="8">
        <f t="shared" si="2"/>
        <v>0</v>
      </c>
    </row>
    <row r="29" spans="1:13" ht="21" customHeight="1" thickBot="1">
      <c r="A29" s="39" t="s">
        <v>5</v>
      </c>
      <c r="B29" s="40"/>
      <c r="C29" s="52">
        <f>SUM(C23:C28)</f>
        <v>19500448.75</v>
      </c>
      <c r="D29" s="52">
        <f>SUM(D23:D28)</f>
        <v>4261270</v>
      </c>
      <c r="E29" s="52">
        <f>SUM(E23:E28)</f>
        <v>18835700</v>
      </c>
      <c r="F29" s="52">
        <f>SUM(F23:F28)</f>
        <v>4684140</v>
      </c>
      <c r="G29" s="52">
        <f>SUM(G23:G28)</f>
        <v>4543582</v>
      </c>
      <c r="H29" s="47">
        <f t="shared" si="4"/>
        <v>24.12218287613415</v>
      </c>
      <c r="I29" s="47">
        <f t="shared" si="5"/>
        <v>96.999278416102</v>
      </c>
      <c r="J29" s="48">
        <f t="shared" si="3"/>
        <v>106.6250671748094</v>
      </c>
      <c r="K29" s="1"/>
      <c r="L29" s="30">
        <f t="shared" si="1"/>
        <v>94.83937717066921</v>
      </c>
      <c r="M29" s="30">
        <f t="shared" si="2"/>
        <v>94.83937717066921</v>
      </c>
    </row>
    <row r="30" spans="1:13" ht="14.25" thickBot="1">
      <c r="A30" s="42" t="s">
        <v>6</v>
      </c>
      <c r="B30" s="43"/>
      <c r="C30" s="54">
        <f>C29+C22</f>
        <v>23473682.82</v>
      </c>
      <c r="D30" s="54">
        <f>D29+D22</f>
        <v>4506480.18</v>
      </c>
      <c r="E30" s="54">
        <f>E29+E22</f>
        <v>22010800</v>
      </c>
      <c r="F30" s="54">
        <f>F29+F22</f>
        <v>5279240</v>
      </c>
      <c r="G30" s="54">
        <f>G29+G22</f>
        <v>4790818.05</v>
      </c>
      <c r="H30" s="47">
        <f t="shared" si="4"/>
        <v>21.76576067203373</v>
      </c>
      <c r="I30" s="47">
        <f t="shared" si="5"/>
        <v>90.74825258938787</v>
      </c>
      <c r="J30" s="48">
        <f t="shared" si="3"/>
        <v>106.3095333529238</v>
      </c>
      <c r="K30" s="1"/>
      <c r="L30" s="30">
        <f t="shared" si="1"/>
        <v>100</v>
      </c>
      <c r="M30" s="8">
        <f t="shared" si="2"/>
        <v>100</v>
      </c>
    </row>
    <row r="31" spans="1:12" ht="13.5">
      <c r="A31" s="16"/>
      <c r="B31" s="10"/>
      <c r="C31" s="55"/>
      <c r="D31" s="55"/>
      <c r="E31" s="59"/>
      <c r="F31" s="59"/>
      <c r="G31" s="59"/>
      <c r="H31" s="6"/>
      <c r="I31" s="6"/>
      <c r="J31" s="6"/>
      <c r="L31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2023-12-01T11:27:33Z</cp:lastPrinted>
  <dcterms:created xsi:type="dcterms:W3CDTF">2006-03-15T08:30:53Z</dcterms:created>
  <dcterms:modified xsi:type="dcterms:W3CDTF">2024-03-11T11:46:11Z</dcterms:modified>
  <cp:category/>
  <cp:version/>
  <cp:contentType/>
  <cp:contentStatus/>
</cp:coreProperties>
</file>