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810" windowWidth="14280" windowHeight="1173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<sst xmlns="http://schemas.openxmlformats.org/spreadsheetml/2006/main" count="66" uniqueCount="65">
  <si>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</si>
  <si>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</si>
  <si>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</si>
  <si>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</si>
  <si>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</si>
  <si>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</si>
  <si>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</si>
  <si>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</si>
  <si>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</si>
  <si>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</si>
  <si>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</si>
  <si>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</si>
  <si>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</si>
  <si>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</si>
  <si>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</si>
  <si>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</si>
  <si>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</si>
  <si>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</si>
  <si>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</si>
  <si>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</si>
  <si>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</si>
  <si>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</si>
  <si>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</si>
  <si>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</si>
  <si>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</si>
  <si>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</si>
  <si>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</si>
  <si>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</si>
  <si>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</si>
  <si>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</si>
  <si>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</si>
  <si>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</si>
  <si>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</si>
  <si>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</si>
  <si>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</si>
  <si>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</si>
  <si>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</si>
  <si>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</si>
  <si>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</si>
  <si>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</si>
  <si>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</si>
  <si>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</si>
  <si>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</si>
  <si>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</si>
  <si>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Прочие безвозмездные поступления</t>
  </si>
  <si>
    <t>20700000000000</t>
  </si>
  <si>
    <t>10606000000000</t>
  </si>
  <si>
    <t>Штрафы</t>
  </si>
  <si>
    <t>11600000000000</t>
  </si>
  <si>
    <t>Единый сельскохозяйственный налог</t>
  </si>
  <si>
    <t>10503000000000</t>
  </si>
  <si>
    <t>Доходы от возврата остатков межбюджетных трансфертов</t>
  </si>
  <si>
    <t>21800000000000</t>
  </si>
  <si>
    <t>Факт 2022 г.</t>
  </si>
  <si>
    <t>Сведения об исполнении доходной части бюджета муниципального образования Гостицкое сельское поселение Сланцевского муниципального района Ленинградской области на 2023 год</t>
  </si>
  <si>
    <t>План 2023 г.</t>
  </si>
  <si>
    <t>План 1 кв.    2023 г.</t>
  </si>
  <si>
    <t>к плану 2023 г.</t>
  </si>
  <si>
    <t>к плану       1 кв.    2023 г.</t>
  </si>
  <si>
    <t>структура факт 2023</t>
  </si>
  <si>
    <t>на 01.03.2023 г.</t>
  </si>
  <si>
    <t>Факт 2 мес.   2022 г.</t>
  </si>
  <si>
    <t>Факт 2 мес.   2023 г.</t>
  </si>
  <si>
    <t>к Факту      2 мес.    2022 г.</t>
  </si>
  <si>
    <t>20203000000000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</si>
</sst>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10"/>
      <name val="Arial Cyr"/>
      <family val="0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wrapText="1"/>
    </xf>
    <xf numFmtId="173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78" fontId="19" fillId="0" borderId="14" xfId="0" applyNumberFormat="1" applyFont="1" applyFill="1" applyBorder="1" applyAlignment="1">
      <alignment horizontal="right" vertical="center" wrapText="1"/>
    </xf>
    <xf numFmtId="178" fontId="17" fillId="0" borderId="14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 wrapText="1"/>
    </xf>
    <xf numFmtId="178" fontId="8" fillId="0" borderId="23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1" xfId="0" applyNumberFormat="1" applyFont="1" applyFill="1" applyBorder="1" applyAlignment="1">
      <alignment horizontal="right" vertical="center" wrapText="1"/>
    </xf>
    <xf numFmtId="4" fontId="6" fillId="33" borderId="24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9" fillId="0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A32" sqref="A32"/>
    </sheetView>
  </sheetViews>
  <sheetFormatPr defaultColWidth="9.00390625" defaultRowHeight="12.75"/>
  <cols>
    <col min="1" max="1" width="34.875" style="0" customWidth="1"/>
    <col min="2" max="2" width="13.625" style="0" customWidth="1"/>
    <col min="3" max="4" width="12.75390625" style="56" customWidth="1"/>
    <col min="5" max="5" width="12.25390625" style="60" customWidth="1"/>
    <col min="6" max="6" width="11.75390625" style="60" customWidth="1"/>
    <col min="7" max="7" width="12.25390625" style="60" customWidth="1"/>
    <col min="8" max="8" width="9.00390625" style="0" customWidth="1"/>
    <col min="9" max="10" width="8.125" style="0" customWidth="1"/>
    <col min="11" max="11" width="11.375" style="0" customWidth="1"/>
    <col min="12" max="12" width="0" style="0" hidden="1" customWidth="1"/>
  </cols>
  <sheetData>
    <row r="1" spans="1:11" s="18" customFormat="1" ht="39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17"/>
    </row>
    <row r="2" spans="1:11" ht="15.75">
      <c r="A2" s="19" t="s">
        <v>60</v>
      </c>
      <c r="B2" s="2"/>
      <c r="C2" s="49"/>
      <c r="D2" s="49"/>
      <c r="E2" s="57"/>
      <c r="F2" s="57"/>
      <c r="G2" s="57"/>
      <c r="H2" s="3"/>
      <c r="I2" s="3"/>
      <c r="J2" s="3"/>
      <c r="K2" s="4"/>
    </row>
    <row r="3" spans="1:11" ht="15" customHeight="1" thickBot="1">
      <c r="A3" s="13"/>
      <c r="B3" s="14"/>
      <c r="E3" s="58"/>
      <c r="F3" s="58"/>
      <c r="G3" s="58"/>
      <c r="H3" s="5"/>
      <c r="I3" s="5" t="s">
        <v>21</v>
      </c>
      <c r="J3" s="27" t="s">
        <v>22</v>
      </c>
      <c r="K3" s="15"/>
    </row>
    <row r="4" spans="1:13" ht="21" customHeight="1">
      <c r="A4" s="68" t="s">
        <v>0</v>
      </c>
      <c r="B4" s="70" t="s">
        <v>1</v>
      </c>
      <c r="C4" s="72" t="s">
        <v>53</v>
      </c>
      <c r="D4" s="72" t="s">
        <v>61</v>
      </c>
      <c r="E4" s="72" t="s">
        <v>55</v>
      </c>
      <c r="F4" s="72" t="s">
        <v>56</v>
      </c>
      <c r="G4" s="72" t="s">
        <v>62</v>
      </c>
      <c r="H4" s="65" t="s">
        <v>18</v>
      </c>
      <c r="I4" s="66"/>
      <c r="J4" s="67"/>
      <c r="K4" s="62" t="s">
        <v>59</v>
      </c>
      <c r="L4" s="63"/>
      <c r="M4" s="64"/>
    </row>
    <row r="5" spans="1:13" ht="33.75" customHeight="1">
      <c r="A5" s="69"/>
      <c r="B5" s="71"/>
      <c r="C5" s="73"/>
      <c r="D5" s="73"/>
      <c r="E5" s="73"/>
      <c r="F5" s="73"/>
      <c r="G5" s="73"/>
      <c r="H5" s="26" t="s">
        <v>57</v>
      </c>
      <c r="I5" s="26" t="s">
        <v>58</v>
      </c>
      <c r="J5" s="20" t="s">
        <v>63</v>
      </c>
      <c r="K5" s="31" t="s">
        <v>34</v>
      </c>
      <c r="L5" s="32" t="s">
        <v>35</v>
      </c>
      <c r="M5" s="32" t="s">
        <v>35</v>
      </c>
    </row>
    <row r="6" spans="1:13" ht="14.25" customHeight="1">
      <c r="A6" s="21" t="s">
        <v>7</v>
      </c>
      <c r="B6" s="7" t="s">
        <v>14</v>
      </c>
      <c r="C6" s="50">
        <v>1050937.62</v>
      </c>
      <c r="D6" s="50">
        <v>136685.05</v>
      </c>
      <c r="E6" s="50">
        <v>844500</v>
      </c>
      <c r="F6" s="50">
        <v>211000</v>
      </c>
      <c r="G6" s="50">
        <v>31314.42</v>
      </c>
      <c r="H6" s="37">
        <f>G6/E6*100</f>
        <v>3.7080426287744226</v>
      </c>
      <c r="I6" s="37">
        <f>G6/F6*100</f>
        <v>14.840957345971564</v>
      </c>
      <c r="J6" s="33">
        <f>G6/D6*100</f>
        <v>22.909908581809056</v>
      </c>
      <c r="K6" s="8">
        <f aca="true" t="shared" si="0" ref="K6:K22">G6/$G$22*100</f>
        <v>12.770440444193628</v>
      </c>
      <c r="L6" s="8">
        <f aca="true" t="shared" si="1" ref="L6:L30">G6/$G$30*100</f>
        <v>0.69487535169854</v>
      </c>
      <c r="M6" s="8">
        <f aca="true" t="shared" si="2" ref="M6:M30">G6/$G$30*100</f>
        <v>0.69487535169854</v>
      </c>
    </row>
    <row r="7" spans="1:13" ht="15.75" customHeight="1">
      <c r="A7" s="22" t="s">
        <v>42</v>
      </c>
      <c r="B7" s="7" t="s">
        <v>41</v>
      </c>
      <c r="C7" s="50">
        <f>524980.94+0.18</f>
        <v>524981.12</v>
      </c>
      <c r="D7" s="50">
        <v>42612.11</v>
      </c>
      <c r="E7" s="50">
        <v>482000</v>
      </c>
      <c r="F7" s="50">
        <v>120400</v>
      </c>
      <c r="G7" s="50">
        <v>60503.35</v>
      </c>
      <c r="H7" s="37">
        <f>G7/E7*100</f>
        <v>12.5525622406639</v>
      </c>
      <c r="I7" s="37">
        <f>G7/F7*100</f>
        <v>50.25195182724252</v>
      </c>
      <c r="J7" s="35">
        <f aca="true" t="shared" si="3" ref="J7:J30">G7/D7*100</f>
        <v>141.98628042591648</v>
      </c>
      <c r="K7" s="8">
        <f t="shared" si="0"/>
        <v>24.6740775607277</v>
      </c>
      <c r="L7" s="8">
        <f t="shared" si="1"/>
        <v>1.3425855120481192</v>
      </c>
      <c r="M7" s="8">
        <f t="shared" si="2"/>
        <v>1.3425855120481192</v>
      </c>
    </row>
    <row r="8" spans="1:13" ht="15.75" customHeight="1" hidden="1">
      <c r="A8" s="22" t="s">
        <v>49</v>
      </c>
      <c r="B8" s="7" t="s">
        <v>50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37"/>
      <c r="I8" s="37"/>
      <c r="J8" s="35"/>
      <c r="K8" s="8"/>
      <c r="L8" s="8"/>
      <c r="M8" s="8"/>
    </row>
    <row r="9" spans="1:13" ht="15.75" customHeight="1">
      <c r="A9" s="22" t="s">
        <v>2</v>
      </c>
      <c r="B9" s="7" t="s">
        <v>15</v>
      </c>
      <c r="C9" s="50">
        <v>194241.4</v>
      </c>
      <c r="D9" s="50">
        <v>14684.47</v>
      </c>
      <c r="E9" s="50">
        <v>193700</v>
      </c>
      <c r="F9" s="50">
        <v>16200</v>
      </c>
      <c r="G9" s="50">
        <v>1115.43</v>
      </c>
      <c r="H9" s="37">
        <f aca="true" t="shared" si="4" ref="H9:H30">G9/E9*100</f>
        <v>0.5758544140423335</v>
      </c>
      <c r="I9" s="37">
        <f aca="true" t="shared" si="5" ref="I9:I30">G9/F9*100</f>
        <v>6.885370370370371</v>
      </c>
      <c r="J9" s="33">
        <f t="shared" si="3"/>
        <v>7.595984056625809</v>
      </c>
      <c r="K9" s="8">
        <f t="shared" si="0"/>
        <v>0.45488731340599325</v>
      </c>
      <c r="L9" s="8">
        <f t="shared" si="1"/>
        <v>0.02475168990979563</v>
      </c>
      <c r="M9" s="8">
        <f t="shared" si="2"/>
        <v>0.02475168990979563</v>
      </c>
    </row>
    <row r="10" spans="1:13" ht="17.25" customHeight="1">
      <c r="A10" s="22" t="s">
        <v>3</v>
      </c>
      <c r="B10" s="7" t="s">
        <v>46</v>
      </c>
      <c r="C10" s="50">
        <v>543752.52</v>
      </c>
      <c r="D10" s="50">
        <v>29080.69</v>
      </c>
      <c r="E10" s="50">
        <v>1119600</v>
      </c>
      <c r="F10" s="50">
        <v>174200</v>
      </c>
      <c r="G10" s="50">
        <v>43747.47</v>
      </c>
      <c r="H10" s="37">
        <f t="shared" si="4"/>
        <v>3.90741961414791</v>
      </c>
      <c r="I10" s="37">
        <f t="shared" si="5"/>
        <v>25.113358208955223</v>
      </c>
      <c r="J10" s="33">
        <f t="shared" si="3"/>
        <v>150.43477304011702</v>
      </c>
      <c r="K10" s="8">
        <f t="shared" si="0"/>
        <v>17.840804977998875</v>
      </c>
      <c r="L10" s="8">
        <f t="shared" si="1"/>
        <v>0.9707680551698332</v>
      </c>
      <c r="M10" s="8">
        <f t="shared" si="2"/>
        <v>0.9707680551698332</v>
      </c>
    </row>
    <row r="11" spans="1:13" ht="14.25" customHeight="1">
      <c r="A11" s="22" t="s">
        <v>19</v>
      </c>
      <c r="B11" s="7" t="s">
        <v>20</v>
      </c>
      <c r="C11" s="50">
        <v>460</v>
      </c>
      <c r="D11" s="50">
        <v>430</v>
      </c>
      <c r="E11" s="50">
        <v>1400</v>
      </c>
      <c r="F11" s="50">
        <v>200</v>
      </c>
      <c r="G11" s="50">
        <v>220</v>
      </c>
      <c r="H11" s="37">
        <f t="shared" si="4"/>
        <v>15.714285714285714</v>
      </c>
      <c r="I11" s="37">
        <f t="shared" si="5"/>
        <v>110.00000000000001</v>
      </c>
      <c r="J11" s="33">
        <f t="shared" si="3"/>
        <v>51.162790697674424</v>
      </c>
      <c r="K11" s="8">
        <f t="shared" si="0"/>
        <v>0.08971895049381719</v>
      </c>
      <c r="L11" s="8">
        <f t="shared" si="1"/>
        <v>0.004881858816918174</v>
      </c>
      <c r="M11" s="8">
        <f t="shared" si="2"/>
        <v>0.004881858816918174</v>
      </c>
    </row>
    <row r="12" spans="1:13" ht="16.5" customHeight="1" hidden="1">
      <c r="A12" s="28" t="s">
        <v>30</v>
      </c>
      <c r="B12" s="7" t="s">
        <v>29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44" t="e">
        <f t="shared" si="4"/>
        <v>#DIV/0!</v>
      </c>
      <c r="I12" s="44" t="e">
        <f t="shared" si="5"/>
        <v>#DIV/0!</v>
      </c>
      <c r="J12" s="36" t="e">
        <f t="shared" si="3"/>
        <v>#DIV/0!</v>
      </c>
      <c r="K12" s="8">
        <f t="shared" si="0"/>
        <v>0</v>
      </c>
      <c r="L12" s="8">
        <f t="shared" si="1"/>
        <v>0</v>
      </c>
      <c r="M12" s="8">
        <f t="shared" si="2"/>
        <v>0</v>
      </c>
    </row>
    <row r="13" spans="1:13" ht="16.5" customHeight="1">
      <c r="A13" s="22" t="s">
        <v>40</v>
      </c>
      <c r="B13" s="7" t="s">
        <v>43</v>
      </c>
      <c r="C13" s="50">
        <v>362145.51</v>
      </c>
      <c r="D13" s="50">
        <v>39128.78</v>
      </c>
      <c r="E13" s="50">
        <v>368700</v>
      </c>
      <c r="F13" s="50">
        <v>92100</v>
      </c>
      <c r="G13" s="50">
        <v>36850.45</v>
      </c>
      <c r="H13" s="37">
        <f t="shared" si="4"/>
        <v>9.99469758611337</v>
      </c>
      <c r="I13" s="37">
        <f t="shared" si="5"/>
        <v>40.01134636264929</v>
      </c>
      <c r="J13" s="33">
        <f t="shared" si="3"/>
        <v>94.17735487791849</v>
      </c>
      <c r="K13" s="8">
        <f t="shared" si="0"/>
        <v>15.028107723749478</v>
      </c>
      <c r="L13" s="8">
        <f t="shared" si="1"/>
        <v>0.8177213374541016</v>
      </c>
      <c r="M13" s="8">
        <f t="shared" si="2"/>
        <v>0.8177213374541016</v>
      </c>
    </row>
    <row r="14" spans="1:13" ht="16.5" customHeight="1">
      <c r="A14" s="22" t="s">
        <v>37</v>
      </c>
      <c r="B14" s="7" t="s">
        <v>38</v>
      </c>
      <c r="C14" s="50">
        <v>137490.51</v>
      </c>
      <c r="D14" s="50">
        <v>20211.13</v>
      </c>
      <c r="E14" s="50">
        <v>120900</v>
      </c>
      <c r="F14" s="50">
        <v>30200</v>
      </c>
      <c r="G14" s="50">
        <v>21013.86</v>
      </c>
      <c r="H14" s="37">
        <f t="shared" si="4"/>
        <v>17.38119106699752</v>
      </c>
      <c r="I14" s="37">
        <f t="shared" si="5"/>
        <v>69.5823178807947</v>
      </c>
      <c r="J14" s="33">
        <f t="shared" si="3"/>
        <v>103.97172251130935</v>
      </c>
      <c r="K14" s="8">
        <f t="shared" si="0"/>
        <v>8.569733931927297</v>
      </c>
      <c r="L14" s="8">
        <f t="shared" si="1"/>
        <v>0.4663031714476552</v>
      </c>
      <c r="M14" s="8">
        <f t="shared" si="2"/>
        <v>0.4663031714476552</v>
      </c>
    </row>
    <row r="15" spans="1:13" ht="13.5" customHeight="1">
      <c r="A15" s="22" t="s">
        <v>33</v>
      </c>
      <c r="B15" s="7" t="s">
        <v>39</v>
      </c>
      <c r="C15" s="50">
        <v>6925.33</v>
      </c>
      <c r="D15" s="50">
        <v>0</v>
      </c>
      <c r="E15" s="50">
        <v>0</v>
      </c>
      <c r="F15" s="50">
        <v>0</v>
      </c>
      <c r="G15" s="50">
        <v>17945.2</v>
      </c>
      <c r="H15" s="38" t="e">
        <f t="shared" si="4"/>
        <v>#DIV/0!</v>
      </c>
      <c r="I15" s="38" t="e">
        <f t="shared" si="5"/>
        <v>#DIV/0!</v>
      </c>
      <c r="J15" s="33" t="e">
        <f t="shared" si="3"/>
        <v>#DIV/0!</v>
      </c>
      <c r="K15" s="8">
        <f t="shared" si="0"/>
        <v>7.3182932290984</v>
      </c>
      <c r="L15" s="8">
        <f t="shared" si="1"/>
        <v>0.3982087856425455</v>
      </c>
      <c r="M15" s="8">
        <f t="shared" si="2"/>
        <v>0.3982087856425455</v>
      </c>
    </row>
    <row r="16" spans="1:13" ht="13.5">
      <c r="A16" s="23" t="s">
        <v>32</v>
      </c>
      <c r="B16" s="11" t="s">
        <v>31</v>
      </c>
      <c r="C16" s="51">
        <v>39040</v>
      </c>
      <c r="D16" s="51">
        <v>0</v>
      </c>
      <c r="E16" s="51">
        <v>0</v>
      </c>
      <c r="F16" s="51">
        <v>0</v>
      </c>
      <c r="G16" s="51">
        <v>32500</v>
      </c>
      <c r="H16" s="37" t="e">
        <f t="shared" si="4"/>
        <v>#DIV/0!</v>
      </c>
      <c r="I16" s="37" t="e">
        <f t="shared" si="5"/>
        <v>#DIV/0!</v>
      </c>
      <c r="J16" s="33" t="e">
        <f t="shared" si="3"/>
        <v>#DIV/0!</v>
      </c>
      <c r="K16" s="8">
        <f t="shared" si="0"/>
        <v>13.253935868404811</v>
      </c>
      <c r="L16" s="8">
        <f t="shared" si="1"/>
        <v>0.7211836888629121</v>
      </c>
      <c r="M16" s="8">
        <f t="shared" si="2"/>
        <v>0.7211836888629121</v>
      </c>
    </row>
    <row r="17" spans="1:13" ht="13.5" customHeight="1" hidden="1">
      <c r="A17" s="23" t="s">
        <v>24</v>
      </c>
      <c r="B17" s="11" t="s">
        <v>25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37" t="e">
        <f t="shared" si="4"/>
        <v>#DIV/0!</v>
      </c>
      <c r="I17" s="37" t="e">
        <f t="shared" si="5"/>
        <v>#DIV/0!</v>
      </c>
      <c r="J17" s="33" t="e">
        <f t="shared" si="3"/>
        <v>#DIV/0!</v>
      </c>
      <c r="K17" s="8">
        <f t="shared" si="0"/>
        <v>0</v>
      </c>
      <c r="L17" s="8">
        <f t="shared" si="1"/>
        <v>0</v>
      </c>
      <c r="M17" s="8">
        <f t="shared" si="2"/>
        <v>0</v>
      </c>
    </row>
    <row r="18" spans="1:13" ht="17.25" customHeight="1" hidden="1">
      <c r="A18" s="23" t="s">
        <v>4</v>
      </c>
      <c r="B18" s="11" t="s">
        <v>16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37" t="e">
        <f t="shared" si="4"/>
        <v>#DIV/0!</v>
      </c>
      <c r="I18" s="37" t="e">
        <f t="shared" si="5"/>
        <v>#DIV/0!</v>
      </c>
      <c r="J18" s="33" t="e">
        <f t="shared" si="3"/>
        <v>#DIV/0!</v>
      </c>
      <c r="K18" s="8">
        <f t="shared" si="0"/>
        <v>0</v>
      </c>
      <c r="L18" s="8">
        <f t="shared" si="1"/>
        <v>0</v>
      </c>
      <c r="M18" s="8">
        <f t="shared" si="2"/>
        <v>0</v>
      </c>
    </row>
    <row r="19" spans="1:13" ht="14.25" customHeight="1" thickBot="1">
      <c r="A19" s="22" t="s">
        <v>47</v>
      </c>
      <c r="B19" s="11" t="s">
        <v>48</v>
      </c>
      <c r="C19" s="51">
        <v>2500</v>
      </c>
      <c r="D19" s="51">
        <v>0</v>
      </c>
      <c r="E19" s="51">
        <v>0</v>
      </c>
      <c r="F19" s="51">
        <v>0</v>
      </c>
      <c r="G19" s="51">
        <v>0</v>
      </c>
      <c r="H19" s="37" t="e">
        <f t="shared" si="4"/>
        <v>#DIV/0!</v>
      </c>
      <c r="I19" s="37" t="e">
        <f t="shared" si="5"/>
        <v>#DIV/0!</v>
      </c>
      <c r="J19" s="33" t="e">
        <f t="shared" si="3"/>
        <v>#DIV/0!</v>
      </c>
      <c r="K19" s="8">
        <f t="shared" si="0"/>
        <v>0</v>
      </c>
      <c r="L19" s="8"/>
      <c r="M19" s="8">
        <f t="shared" si="2"/>
        <v>0</v>
      </c>
    </row>
    <row r="20" spans="1:13" ht="17.25" customHeight="1" hidden="1">
      <c r="A20" s="23" t="s">
        <v>10</v>
      </c>
      <c r="B20" s="11" t="s">
        <v>11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46" t="e">
        <f>G20/E20*100</f>
        <v>#DIV/0!</v>
      </c>
      <c r="I20" s="46" t="e">
        <f>G20/F20*100</f>
        <v>#DIV/0!</v>
      </c>
      <c r="J20" s="33" t="e">
        <f>G20/D20*100</f>
        <v>#DIV/0!</v>
      </c>
      <c r="K20" s="8">
        <f t="shared" si="0"/>
        <v>0</v>
      </c>
      <c r="L20" s="8">
        <f t="shared" si="1"/>
        <v>0</v>
      </c>
      <c r="M20" s="8">
        <f t="shared" si="2"/>
        <v>0</v>
      </c>
    </row>
    <row r="21" spans="1:13" ht="17.25" customHeight="1" hidden="1" thickBot="1">
      <c r="A21" s="24" t="s">
        <v>28</v>
      </c>
      <c r="B21" s="9" t="s">
        <v>36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46" t="e">
        <f t="shared" si="4"/>
        <v>#DIV/0!</v>
      </c>
      <c r="I21" s="46" t="e">
        <f t="shared" si="5"/>
        <v>#DIV/0!</v>
      </c>
      <c r="J21" s="33" t="e">
        <f t="shared" si="3"/>
        <v>#DIV/0!</v>
      </c>
      <c r="K21" s="8">
        <f t="shared" si="0"/>
        <v>0</v>
      </c>
      <c r="L21" s="8">
        <f t="shared" si="1"/>
        <v>0</v>
      </c>
      <c r="M21" s="8">
        <f t="shared" si="2"/>
        <v>0</v>
      </c>
    </row>
    <row r="22" spans="1:13" ht="17.25" customHeight="1" thickBot="1">
      <c r="A22" s="39" t="s">
        <v>23</v>
      </c>
      <c r="B22" s="40"/>
      <c r="C22" s="52">
        <f>SUM(C6:C21)</f>
        <v>2862474.01</v>
      </c>
      <c r="D22" s="52">
        <f>SUM(D6:D21)</f>
        <v>282832.23</v>
      </c>
      <c r="E22" s="52">
        <f>SUM(E6:E21)</f>
        <v>3130800</v>
      </c>
      <c r="F22" s="52">
        <f>SUM(F6:F21)</f>
        <v>644300</v>
      </c>
      <c r="G22" s="52">
        <f>SUM(G6:G21)</f>
        <v>245210.18</v>
      </c>
      <c r="H22" s="47">
        <f t="shared" si="4"/>
        <v>7.832189216813594</v>
      </c>
      <c r="I22" s="47">
        <f t="shared" si="5"/>
        <v>38.05838584510321</v>
      </c>
      <c r="J22" s="48">
        <f t="shared" si="3"/>
        <v>86.6981036779295</v>
      </c>
      <c r="K22" s="30">
        <f t="shared" si="0"/>
        <v>100</v>
      </c>
      <c r="L22" s="30">
        <f t="shared" si="1"/>
        <v>5.441279451050421</v>
      </c>
      <c r="M22" s="30">
        <f t="shared" si="2"/>
        <v>5.441279451050421</v>
      </c>
    </row>
    <row r="23" spans="1:13" ht="13.5">
      <c r="A23" s="25" t="s">
        <v>12</v>
      </c>
      <c r="B23" s="12" t="s">
        <v>13</v>
      </c>
      <c r="C23" s="53">
        <v>12065600</v>
      </c>
      <c r="D23" s="53">
        <v>3460375</v>
      </c>
      <c r="E23" s="53">
        <v>13931600</v>
      </c>
      <c r="F23" s="53">
        <v>3990425</v>
      </c>
      <c r="G23" s="53">
        <v>3990425</v>
      </c>
      <c r="H23" s="41">
        <f t="shared" si="4"/>
        <v>28.642977116770506</v>
      </c>
      <c r="I23" s="41">
        <f t="shared" si="5"/>
        <v>100</v>
      </c>
      <c r="J23" s="34">
        <f t="shared" si="3"/>
        <v>115.31770400606871</v>
      </c>
      <c r="L23" s="8">
        <f t="shared" si="1"/>
        <v>88.54859758863958</v>
      </c>
      <c r="M23" s="8">
        <f t="shared" si="2"/>
        <v>88.54859758863958</v>
      </c>
    </row>
    <row r="24" spans="1:13" ht="13.5">
      <c r="A24" s="22" t="s">
        <v>17</v>
      </c>
      <c r="B24" s="7" t="s">
        <v>9</v>
      </c>
      <c r="C24" s="50">
        <v>5396001.75</v>
      </c>
      <c r="D24" s="50">
        <v>113300</v>
      </c>
      <c r="E24" s="50">
        <v>2888700</v>
      </c>
      <c r="F24" s="50">
        <v>169950</v>
      </c>
      <c r="G24" s="50">
        <v>111450</v>
      </c>
      <c r="H24" s="41">
        <f t="shared" si="4"/>
        <v>3.8581368781804968</v>
      </c>
      <c r="I24" s="37">
        <f>G24/F24*100</f>
        <v>65.57811120917917</v>
      </c>
      <c r="J24" s="33">
        <f>G24/D24*100</f>
        <v>98.36716681376876</v>
      </c>
      <c r="L24" s="8">
        <f t="shared" si="1"/>
        <v>2.4731052961160476</v>
      </c>
      <c r="M24" s="8">
        <f t="shared" si="2"/>
        <v>2.4731052961160476</v>
      </c>
    </row>
    <row r="25" spans="1:13" ht="13.5">
      <c r="A25" s="22" t="s">
        <v>8</v>
      </c>
      <c r="B25" s="7" t="s">
        <v>64</v>
      </c>
      <c r="C25" s="50">
        <v>157620</v>
      </c>
      <c r="D25" s="50">
        <v>40795</v>
      </c>
      <c r="E25" s="50">
        <v>157600</v>
      </c>
      <c r="F25" s="50">
        <v>42025</v>
      </c>
      <c r="G25" s="50">
        <v>43945</v>
      </c>
      <c r="H25" s="37">
        <f t="shared" si="4"/>
        <v>27.88388324873096</v>
      </c>
      <c r="I25" s="37">
        <f t="shared" si="5"/>
        <v>104.56870910172515</v>
      </c>
      <c r="J25" s="33">
        <f t="shared" si="3"/>
        <v>107.72153450177717</v>
      </c>
      <c r="L25" s="8">
        <f t="shared" si="1"/>
        <v>0.9751512986794053</v>
      </c>
      <c r="M25" s="8">
        <f t="shared" si="2"/>
        <v>0.9751512986794053</v>
      </c>
    </row>
    <row r="26" spans="1:13" ht="16.5" customHeight="1">
      <c r="A26" s="22" t="s">
        <v>26</v>
      </c>
      <c r="B26" s="7" t="s">
        <v>27</v>
      </c>
      <c r="C26" s="50">
        <v>4212372.52</v>
      </c>
      <c r="D26" s="50">
        <v>0</v>
      </c>
      <c r="E26" s="50">
        <v>1219200</v>
      </c>
      <c r="F26" s="50">
        <v>203900</v>
      </c>
      <c r="G26" s="50">
        <v>111450</v>
      </c>
      <c r="H26" s="37">
        <f>G26/E26*100</f>
        <v>9.141240157480315</v>
      </c>
      <c r="I26" s="37">
        <f>G26/F26*100</f>
        <v>54.65914664051006</v>
      </c>
      <c r="J26" s="33" t="e">
        <f>G26/D26*100</f>
        <v>#DIV/0!</v>
      </c>
      <c r="L26" s="8">
        <f t="shared" si="1"/>
        <v>2.4731052961160476</v>
      </c>
      <c r="M26" s="8">
        <f t="shared" si="2"/>
        <v>2.4731052961160476</v>
      </c>
    </row>
    <row r="27" spans="1:13" ht="16.5" customHeight="1" thickBot="1">
      <c r="A27" s="22" t="s">
        <v>44</v>
      </c>
      <c r="B27" s="45" t="s">
        <v>45</v>
      </c>
      <c r="C27" s="50">
        <v>14500</v>
      </c>
      <c r="D27" s="50">
        <v>14500</v>
      </c>
      <c r="E27" s="50">
        <v>4000</v>
      </c>
      <c r="F27" s="50">
        <v>4000</v>
      </c>
      <c r="G27" s="50">
        <v>4000</v>
      </c>
      <c r="H27" s="37">
        <f>G27/E27*100</f>
        <v>100</v>
      </c>
      <c r="I27" s="37">
        <f>G27/F27*100</f>
        <v>100</v>
      </c>
      <c r="J27" s="33">
        <f>G27/D27*100</f>
        <v>27.586206896551722</v>
      </c>
      <c r="L27" s="8">
        <f t="shared" si="1"/>
        <v>0.08876106939851226</v>
      </c>
      <c r="M27" s="8">
        <f t="shared" si="2"/>
        <v>0.08876106939851226</v>
      </c>
    </row>
    <row r="28" spans="1:13" ht="16.5" customHeight="1" hidden="1">
      <c r="A28" s="24" t="s">
        <v>51</v>
      </c>
      <c r="B28" s="9" t="s">
        <v>52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37" t="e">
        <f t="shared" si="4"/>
        <v>#DIV/0!</v>
      </c>
      <c r="I28" s="37" t="e">
        <f t="shared" si="5"/>
        <v>#DIV/0!</v>
      </c>
      <c r="J28" s="33" t="e">
        <f t="shared" si="3"/>
        <v>#DIV/0!</v>
      </c>
      <c r="L28" s="8">
        <f t="shared" si="1"/>
        <v>0</v>
      </c>
      <c r="M28" s="8">
        <f t="shared" si="2"/>
        <v>0</v>
      </c>
    </row>
    <row r="29" spans="1:13" ht="21" customHeight="1" thickBot="1">
      <c r="A29" s="39" t="s">
        <v>5</v>
      </c>
      <c r="B29" s="40"/>
      <c r="C29" s="52">
        <f>SUM(C23:C28)</f>
        <v>21846094.27</v>
      </c>
      <c r="D29" s="52">
        <f>SUM(D23:D28)</f>
        <v>3628970</v>
      </c>
      <c r="E29" s="52">
        <f>SUM(E23:E28)</f>
        <v>18201100</v>
      </c>
      <c r="F29" s="52">
        <f>SUM(F23:F28)</f>
        <v>4410300</v>
      </c>
      <c r="G29" s="52">
        <f>SUM(G23:G28)</f>
        <v>4261270</v>
      </c>
      <c r="H29" s="47">
        <f t="shared" si="4"/>
        <v>23.412156408129178</v>
      </c>
      <c r="I29" s="47">
        <f t="shared" si="5"/>
        <v>96.62086479377821</v>
      </c>
      <c r="J29" s="48">
        <f t="shared" si="3"/>
        <v>117.42367669063123</v>
      </c>
      <c r="K29" s="1"/>
      <c r="L29" s="30">
        <f t="shared" si="1"/>
        <v>94.55872054894958</v>
      </c>
      <c r="M29" s="30">
        <f t="shared" si="2"/>
        <v>94.55872054894958</v>
      </c>
    </row>
    <row r="30" spans="1:13" ht="14.25" thickBot="1">
      <c r="A30" s="42" t="s">
        <v>6</v>
      </c>
      <c r="B30" s="43"/>
      <c r="C30" s="54">
        <f>C29+C22</f>
        <v>24708568.28</v>
      </c>
      <c r="D30" s="54">
        <f>D29+D22</f>
        <v>3911802.23</v>
      </c>
      <c r="E30" s="54">
        <f>E29+E22</f>
        <v>21331900</v>
      </c>
      <c r="F30" s="54">
        <f>F29+F22</f>
        <v>5054600</v>
      </c>
      <c r="G30" s="54">
        <f>G29+G22</f>
        <v>4506480.18</v>
      </c>
      <c r="H30" s="47">
        <f t="shared" si="4"/>
        <v>21.125545216319217</v>
      </c>
      <c r="I30" s="47">
        <f t="shared" si="5"/>
        <v>89.156019863095</v>
      </c>
      <c r="J30" s="48">
        <f t="shared" si="3"/>
        <v>115.20214763004519</v>
      </c>
      <c r="K30" s="1"/>
      <c r="L30" s="30">
        <f t="shared" si="1"/>
        <v>100</v>
      </c>
      <c r="M30" s="8">
        <f t="shared" si="2"/>
        <v>100</v>
      </c>
    </row>
    <row r="31" spans="1:12" ht="13.5">
      <c r="A31" s="16"/>
      <c r="B31" s="10"/>
      <c r="C31" s="55"/>
      <c r="D31" s="55"/>
      <c r="E31" s="59"/>
      <c r="F31" s="59"/>
      <c r="G31" s="59"/>
      <c r="H31" s="6"/>
      <c r="I31" s="6"/>
      <c r="J31" s="6"/>
      <c r="L31" s="29"/>
    </row>
  </sheetData>
  <sheetProtection/>
  <mergeCells count="10">
    <mergeCell ref="K4:M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2023-03-01T13:06:38Z</cp:lastPrinted>
  <dcterms:created xsi:type="dcterms:W3CDTF">2006-03-15T08:30:53Z</dcterms:created>
  <dcterms:modified xsi:type="dcterms:W3CDTF">2023-03-14T07:11:44Z</dcterms:modified>
  <cp:category/>
  <cp:version/>
  <cp:contentType/>
  <cp:contentStatus/>
</cp:coreProperties>
</file>