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75" windowWidth="16065" windowHeight="1177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<sst xmlns="http://schemas.openxmlformats.org/spreadsheetml/2006/main" count="66" uniqueCount="64">
  <si>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</si>
  <si>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</si>
  <si>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</si>
  <si>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</si>
  <si>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</si>
  <si>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</si>
  <si>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</si>
  <si>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</si>
  <si>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</si>
  <si>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</si>
  <si>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</si>
  <si>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</si>
  <si>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</si>
  <si>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</si>
  <si>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</si>
  <si>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</si>
  <si>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</si>
  <si>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</si>
  <si>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</si>
  <si>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</si>
  <si>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</si>
  <si>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</si>
  <si>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</si>
  <si>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</si>
  <si>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</si>
  <si>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</si>
  <si>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</si>
  <si>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</si>
  <si>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</si>
  <si>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</si>
  <si>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</si>
  <si>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</si>
  <si>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</si>
  <si>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</si>
  <si>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</si>
  <si>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</si>
  <si>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</si>
  <si>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</si>
  <si>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</si>
  <si>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</si>
  <si>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</si>
  <si>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</si>
  <si>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</si>
  <si>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</si>
  <si>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</si>
  <si>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</si>
  <si>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</si>
  <si>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</si>
  <si>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</si>
  <si>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Единый сельскохозяйственный налог</t>
  </si>
  <si>
    <t>10503000000000</t>
  </si>
  <si>
    <t>Доходы от возврата остатков межбюджетных трансфертов</t>
  </si>
  <si>
    <t>21800000000000</t>
  </si>
  <si>
    <t>Факт 2020 г.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</si>
  <si>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2021 год</t>
  </si>
  <si>
    <t>План 2021 г.</t>
  </si>
  <si>
    <t>к плану 2021 г.</t>
  </si>
  <si>
    <t>структура факт 2021</t>
  </si>
  <si>
    <t>План 9 мес.    2021 г.</t>
  </si>
  <si>
    <t>к плану       9 мес.    2021 г.</t>
  </si>
  <si>
    <t>на 01.09.2021 г.</t>
  </si>
  <si>
    <t>Факт 8 мес.     2020 г.</t>
  </si>
  <si>
    <t>Факт 8 мес.   2021 г.</t>
  </si>
  <si>
    <t>к факту      8 мес. 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</si>
</sst>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8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6" fillId="0" borderId="24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4.125" style="53" customWidth="1"/>
    <col min="5" max="5" width="12.25390625" style="62" customWidth="1"/>
    <col min="6" max="6" width="12.75390625" style="62" customWidth="1"/>
    <col min="7" max="7" width="12.25390625" style="62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17"/>
    </row>
    <row r="2" spans="1:11" ht="15.75">
      <c r="A2" s="19" t="s">
        <v>60</v>
      </c>
      <c r="B2" s="2"/>
      <c r="C2" s="3"/>
      <c r="D2" s="46"/>
      <c r="E2" s="54"/>
      <c r="F2" s="54"/>
      <c r="G2" s="54"/>
      <c r="H2" s="3"/>
      <c r="I2" s="3"/>
      <c r="J2" s="3"/>
      <c r="K2" s="4"/>
    </row>
    <row r="3" spans="1:11" ht="15" customHeight="1" thickBot="1">
      <c r="A3" s="13"/>
      <c r="B3" s="14"/>
      <c r="E3" s="55"/>
      <c r="F3" s="55"/>
      <c r="G3" s="55"/>
      <c r="H3" s="5"/>
      <c r="I3" s="5" t="s">
        <v>21</v>
      </c>
      <c r="J3" s="27" t="s">
        <v>22</v>
      </c>
      <c r="K3" s="15"/>
    </row>
    <row r="4" spans="1:13" ht="21" customHeight="1">
      <c r="A4" s="70" t="s">
        <v>0</v>
      </c>
      <c r="B4" s="72" t="s">
        <v>1</v>
      </c>
      <c r="C4" s="74" t="s">
        <v>53</v>
      </c>
      <c r="D4" s="74" t="s">
        <v>61</v>
      </c>
      <c r="E4" s="76" t="s">
        <v>55</v>
      </c>
      <c r="F4" s="76" t="s">
        <v>58</v>
      </c>
      <c r="G4" s="76" t="s">
        <v>62</v>
      </c>
      <c r="H4" s="67" t="s">
        <v>18</v>
      </c>
      <c r="I4" s="68"/>
      <c r="J4" s="69"/>
      <c r="K4" s="64" t="s">
        <v>57</v>
      </c>
      <c r="L4" s="65"/>
      <c r="M4" s="66"/>
    </row>
    <row r="5" spans="1:13" ht="33.75" customHeight="1">
      <c r="A5" s="71"/>
      <c r="B5" s="73"/>
      <c r="C5" s="75"/>
      <c r="D5" s="75"/>
      <c r="E5" s="77"/>
      <c r="F5" s="77"/>
      <c r="G5" s="77"/>
      <c r="H5" s="26" t="s">
        <v>56</v>
      </c>
      <c r="I5" s="26" t="s">
        <v>59</v>
      </c>
      <c r="J5" s="20" t="s">
        <v>63</v>
      </c>
      <c r="K5" s="31" t="s">
        <v>34</v>
      </c>
      <c r="L5" s="32" t="s">
        <v>35</v>
      </c>
      <c r="M5" s="32" t="s">
        <v>35</v>
      </c>
    </row>
    <row r="6" spans="1:13" ht="14.25" customHeight="1">
      <c r="A6" s="21" t="s">
        <v>7</v>
      </c>
      <c r="B6" s="7" t="s">
        <v>14</v>
      </c>
      <c r="C6" s="47">
        <v>922514.08</v>
      </c>
      <c r="D6" s="47">
        <v>603508.37</v>
      </c>
      <c r="E6" s="56">
        <v>979600</v>
      </c>
      <c r="F6" s="56">
        <v>695800</v>
      </c>
      <c r="G6" s="56">
        <v>524458.53</v>
      </c>
      <c r="H6" s="36">
        <f>G6/E6*100</f>
        <v>53.5380287872601</v>
      </c>
      <c r="I6" s="36">
        <f>G6/F6*100</f>
        <v>75.37489652198907</v>
      </c>
      <c r="J6" s="33">
        <f>G6/D6*100</f>
        <v>86.90161662546619</v>
      </c>
      <c r="K6" s="8">
        <f aca="true" t="shared" si="0" ref="K6:K22">G6/$G$22*100</f>
        <v>33.32731064282301</v>
      </c>
      <c r="L6" s="8">
        <f aca="true" t="shared" si="1" ref="L6:L30">G6/$G$30*100</f>
        <v>3.2246422457650583</v>
      </c>
      <c r="M6" s="8">
        <f aca="true" t="shared" si="2" ref="M6:M30">G6/$G$30*100</f>
        <v>3.2246422457650583</v>
      </c>
    </row>
    <row r="7" spans="1:13" ht="15.75" customHeight="1">
      <c r="A7" s="22" t="s">
        <v>42</v>
      </c>
      <c r="B7" s="7" t="s">
        <v>41</v>
      </c>
      <c r="C7" s="47">
        <v>364673.9</v>
      </c>
      <c r="D7" s="47">
        <v>234017.59</v>
      </c>
      <c r="E7" s="56">
        <v>438100</v>
      </c>
      <c r="F7" s="56">
        <v>328500</v>
      </c>
      <c r="G7" s="56">
        <v>273686.29</v>
      </c>
      <c r="H7" s="36">
        <f>G7/E7*100</f>
        <v>62.47119150878794</v>
      </c>
      <c r="I7" s="36">
        <f>G7/F7*100</f>
        <v>83.31393911719938</v>
      </c>
      <c r="J7" s="35">
        <f aca="true" t="shared" si="3" ref="J7:J30">G7/D7*100</f>
        <v>116.95116166267671</v>
      </c>
      <c r="K7" s="8">
        <f t="shared" si="0"/>
        <v>17.391704937112458</v>
      </c>
      <c r="L7" s="8">
        <f t="shared" si="1"/>
        <v>1.682764837137279</v>
      </c>
      <c r="M7" s="8">
        <f t="shared" si="2"/>
        <v>1.682764837137279</v>
      </c>
    </row>
    <row r="8" spans="1:13" ht="15.75" customHeight="1" hidden="1">
      <c r="A8" s="22" t="s">
        <v>49</v>
      </c>
      <c r="B8" s="7" t="s">
        <v>50</v>
      </c>
      <c r="C8" s="47">
        <v>0</v>
      </c>
      <c r="D8" s="47">
        <v>0</v>
      </c>
      <c r="E8" s="56">
        <v>0</v>
      </c>
      <c r="F8" s="56">
        <v>0</v>
      </c>
      <c r="G8" s="56">
        <v>0</v>
      </c>
      <c r="H8" s="36"/>
      <c r="I8" s="36"/>
      <c r="J8" s="35"/>
      <c r="K8" s="8"/>
      <c r="L8" s="8"/>
      <c r="M8" s="8"/>
    </row>
    <row r="9" spans="1:13" ht="15.75" customHeight="1">
      <c r="A9" s="22" t="s">
        <v>2</v>
      </c>
      <c r="B9" s="7" t="s">
        <v>15</v>
      </c>
      <c r="C9" s="47">
        <v>85117.04</v>
      </c>
      <c r="D9" s="47">
        <v>-39376.66</v>
      </c>
      <c r="E9" s="56">
        <v>204900</v>
      </c>
      <c r="F9" s="56">
        <v>30000</v>
      </c>
      <c r="G9" s="56">
        <v>12742.97</v>
      </c>
      <c r="H9" s="36">
        <f aca="true" t="shared" si="4" ref="H9:H30">G9/E9*100</f>
        <v>6.2191166422645185</v>
      </c>
      <c r="I9" s="36">
        <f aca="true" t="shared" si="5" ref="I9:I30">G9/F9*100</f>
        <v>42.47656666666666</v>
      </c>
      <c r="J9" s="33">
        <f t="shared" si="3"/>
        <v>-32.36173408308373</v>
      </c>
      <c r="K9" s="8">
        <f t="shared" si="0"/>
        <v>0.8097664455989957</v>
      </c>
      <c r="L9" s="8">
        <f t="shared" si="1"/>
        <v>0.0783503690911782</v>
      </c>
      <c r="M9" s="8">
        <f t="shared" si="2"/>
        <v>0.0783503690911782</v>
      </c>
    </row>
    <row r="10" spans="1:13" ht="17.25" customHeight="1">
      <c r="A10" s="22" t="s">
        <v>3</v>
      </c>
      <c r="B10" s="7" t="s">
        <v>46</v>
      </c>
      <c r="C10" s="47">
        <v>1110389.06</v>
      </c>
      <c r="D10" s="47">
        <v>591847.69</v>
      </c>
      <c r="E10" s="56">
        <v>1184200</v>
      </c>
      <c r="F10" s="56">
        <v>582700</v>
      </c>
      <c r="G10" s="56">
        <v>-179994.14</v>
      </c>
      <c r="H10" s="36">
        <f t="shared" si="4"/>
        <v>-15.19964026346901</v>
      </c>
      <c r="I10" s="36">
        <f t="shared" si="5"/>
        <v>-30.88967564784624</v>
      </c>
      <c r="J10" s="33">
        <f t="shared" si="3"/>
        <v>-30.41224001398063</v>
      </c>
      <c r="K10" s="8">
        <f t="shared" si="0"/>
        <v>-11.437931265352429</v>
      </c>
      <c r="L10" s="8">
        <f t="shared" si="1"/>
        <v>-1.1066970496869415</v>
      </c>
      <c r="M10" s="8">
        <f t="shared" si="2"/>
        <v>-1.1066970496869415</v>
      </c>
    </row>
    <row r="11" spans="1:13" ht="14.25" customHeight="1">
      <c r="A11" s="22" t="s">
        <v>19</v>
      </c>
      <c r="B11" s="7" t="s">
        <v>20</v>
      </c>
      <c r="C11" s="47">
        <v>1700</v>
      </c>
      <c r="D11" s="47">
        <v>900</v>
      </c>
      <c r="E11" s="56">
        <v>2500</v>
      </c>
      <c r="F11" s="56">
        <v>1900</v>
      </c>
      <c r="G11" s="56">
        <v>1410</v>
      </c>
      <c r="H11" s="36">
        <f t="shared" si="4"/>
        <v>56.39999999999999</v>
      </c>
      <c r="I11" s="36">
        <f t="shared" si="5"/>
        <v>74.21052631578947</v>
      </c>
      <c r="J11" s="33">
        <f t="shared" si="3"/>
        <v>156.66666666666666</v>
      </c>
      <c r="K11" s="8">
        <f t="shared" si="0"/>
        <v>0.08960004522451077</v>
      </c>
      <c r="L11" s="8">
        <f t="shared" si="1"/>
        <v>0.008669409126644831</v>
      </c>
      <c r="M11" s="8">
        <f t="shared" si="2"/>
        <v>0.008669409126644831</v>
      </c>
    </row>
    <row r="12" spans="1:13" ht="16.5" customHeight="1">
      <c r="A12" s="28" t="s">
        <v>30</v>
      </c>
      <c r="B12" s="7" t="s">
        <v>29</v>
      </c>
      <c r="C12" s="47">
        <v>0</v>
      </c>
      <c r="D12" s="47">
        <v>0</v>
      </c>
      <c r="E12" s="56">
        <v>0</v>
      </c>
      <c r="F12" s="56">
        <v>0</v>
      </c>
      <c r="G12" s="56">
        <v>0</v>
      </c>
      <c r="H12" s="36" t="e">
        <f t="shared" si="4"/>
        <v>#DIV/0!</v>
      </c>
      <c r="I12" s="36" t="e">
        <f t="shared" si="5"/>
        <v>#DIV/0!</v>
      </c>
      <c r="J12" s="33" t="e">
        <f t="shared" si="3"/>
        <v>#DIV/0!</v>
      </c>
      <c r="K12" s="8">
        <f t="shared" si="0"/>
        <v>0</v>
      </c>
      <c r="L12" s="8">
        <f t="shared" si="1"/>
        <v>0</v>
      </c>
      <c r="M12" s="8">
        <f t="shared" si="2"/>
        <v>0</v>
      </c>
    </row>
    <row r="13" spans="1:13" ht="16.5" customHeight="1">
      <c r="A13" s="22" t="s">
        <v>40</v>
      </c>
      <c r="B13" s="7" t="s">
        <v>43</v>
      </c>
      <c r="C13" s="47">
        <v>289986.99</v>
      </c>
      <c r="D13" s="47">
        <v>195590.85</v>
      </c>
      <c r="E13" s="56">
        <v>249800</v>
      </c>
      <c r="F13" s="56">
        <v>187300</v>
      </c>
      <c r="G13" s="56">
        <v>173055.68</v>
      </c>
      <c r="H13" s="36">
        <f t="shared" si="4"/>
        <v>69.27769415532426</v>
      </c>
      <c r="I13" s="36">
        <f t="shared" si="5"/>
        <v>92.3949172450614</v>
      </c>
      <c r="J13" s="33">
        <f t="shared" si="3"/>
        <v>88.47841297279498</v>
      </c>
      <c r="K13" s="8">
        <f t="shared" si="0"/>
        <v>10.997018974722316</v>
      </c>
      <c r="L13" s="8">
        <f t="shared" si="1"/>
        <v>1.0640358096522888</v>
      </c>
      <c r="M13" s="8">
        <f t="shared" si="2"/>
        <v>1.0640358096522888</v>
      </c>
    </row>
    <row r="14" spans="1:13" ht="16.5" customHeight="1">
      <c r="A14" s="22" t="s">
        <v>37</v>
      </c>
      <c r="B14" s="7" t="s">
        <v>38</v>
      </c>
      <c r="C14" s="47">
        <v>105032.23</v>
      </c>
      <c r="D14" s="47">
        <v>64150.22</v>
      </c>
      <c r="E14" s="56">
        <v>132300</v>
      </c>
      <c r="F14" s="56">
        <v>99200</v>
      </c>
      <c r="G14" s="56">
        <v>84173.59</v>
      </c>
      <c r="H14" s="36">
        <f t="shared" si="4"/>
        <v>63.62327286470143</v>
      </c>
      <c r="I14" s="36">
        <f t="shared" si="5"/>
        <v>84.85240927419355</v>
      </c>
      <c r="J14" s="33">
        <f t="shared" si="3"/>
        <v>131.21325226943884</v>
      </c>
      <c r="K14" s="8">
        <f t="shared" si="0"/>
        <v>5.348906007595339</v>
      </c>
      <c r="L14" s="8">
        <f t="shared" si="1"/>
        <v>0.5175427584173475</v>
      </c>
      <c r="M14" s="8">
        <f t="shared" si="2"/>
        <v>0.5175427584173475</v>
      </c>
    </row>
    <row r="15" spans="1:13" ht="13.5" customHeight="1">
      <c r="A15" s="22" t="s">
        <v>33</v>
      </c>
      <c r="B15" s="7" t="s">
        <v>39</v>
      </c>
      <c r="C15" s="47">
        <v>137.2</v>
      </c>
      <c r="D15" s="47">
        <v>137.2</v>
      </c>
      <c r="E15" s="56">
        <v>84900</v>
      </c>
      <c r="F15" s="56">
        <v>84900</v>
      </c>
      <c r="G15" s="56">
        <v>84890.34</v>
      </c>
      <c r="H15" s="36">
        <f t="shared" si="4"/>
        <v>99.9886219081272</v>
      </c>
      <c r="I15" s="36">
        <f t="shared" si="5"/>
        <v>99.9886219081272</v>
      </c>
      <c r="J15" s="33">
        <f t="shared" si="3"/>
        <v>61873.42565597668</v>
      </c>
      <c r="K15" s="8">
        <f t="shared" si="0"/>
        <v>5.394452697251132</v>
      </c>
      <c r="L15" s="8">
        <f t="shared" si="1"/>
        <v>0.5219497080567254</v>
      </c>
      <c r="M15" s="8">
        <f t="shared" si="2"/>
        <v>0.5219497080567254</v>
      </c>
    </row>
    <row r="16" spans="1:13" ht="13.5">
      <c r="A16" s="23" t="s">
        <v>32</v>
      </c>
      <c r="B16" s="11" t="s">
        <v>31</v>
      </c>
      <c r="C16" s="48">
        <v>160351</v>
      </c>
      <c r="D16" s="48">
        <v>120000</v>
      </c>
      <c r="E16" s="57">
        <v>0</v>
      </c>
      <c r="F16" s="57">
        <v>0</v>
      </c>
      <c r="G16" s="57">
        <v>595540</v>
      </c>
      <c r="H16" s="36" t="e">
        <f t="shared" si="4"/>
        <v>#DIV/0!</v>
      </c>
      <c r="I16" s="36" t="e">
        <f t="shared" si="5"/>
        <v>#DIV/0!</v>
      </c>
      <c r="J16" s="33">
        <f t="shared" si="3"/>
        <v>496.2833333333333</v>
      </c>
      <c r="K16" s="8">
        <f t="shared" si="0"/>
        <v>37.8442630730533</v>
      </c>
      <c r="L16" s="8">
        <f t="shared" si="1"/>
        <v>3.6616878803418884</v>
      </c>
      <c r="M16" s="8">
        <f t="shared" si="2"/>
        <v>3.6616878803418884</v>
      </c>
    </row>
    <row r="17" spans="1:13" ht="13.5" customHeight="1" hidden="1">
      <c r="A17" s="23" t="s">
        <v>24</v>
      </c>
      <c r="B17" s="11" t="s">
        <v>25</v>
      </c>
      <c r="C17" s="48">
        <v>0</v>
      </c>
      <c r="D17" s="48">
        <v>0</v>
      </c>
      <c r="E17" s="57">
        <v>0</v>
      </c>
      <c r="F17" s="57">
        <v>0</v>
      </c>
      <c r="G17" s="57">
        <v>0</v>
      </c>
      <c r="H17" s="36" t="e">
        <f t="shared" si="4"/>
        <v>#DIV/0!</v>
      </c>
      <c r="I17" s="36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7.25" customHeight="1" hidden="1">
      <c r="A18" s="23" t="s">
        <v>4</v>
      </c>
      <c r="B18" s="11" t="s">
        <v>16</v>
      </c>
      <c r="C18" s="48">
        <v>0</v>
      </c>
      <c r="D18" s="48">
        <v>0</v>
      </c>
      <c r="E18" s="57">
        <v>0</v>
      </c>
      <c r="F18" s="57">
        <v>0</v>
      </c>
      <c r="G18" s="57">
        <v>0</v>
      </c>
      <c r="H18" s="36" t="e">
        <f t="shared" si="4"/>
        <v>#DIV/0!</v>
      </c>
      <c r="I18" s="36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4.25" customHeight="1" thickBot="1">
      <c r="A19" s="22" t="s">
        <v>47</v>
      </c>
      <c r="B19" s="11" t="s">
        <v>48</v>
      </c>
      <c r="C19" s="48">
        <v>61122.55</v>
      </c>
      <c r="D19" s="48">
        <v>4000</v>
      </c>
      <c r="E19" s="57">
        <v>0</v>
      </c>
      <c r="F19" s="57">
        <v>0</v>
      </c>
      <c r="G19" s="57">
        <v>3696.66</v>
      </c>
      <c r="H19" s="36" t="e">
        <f t="shared" si="4"/>
        <v>#DIV/0!</v>
      </c>
      <c r="I19" s="36" t="e">
        <f t="shared" si="5"/>
        <v>#DIV/0!</v>
      </c>
      <c r="J19" s="33">
        <f t="shared" si="3"/>
        <v>92.4165</v>
      </c>
      <c r="K19" s="8">
        <f t="shared" si="0"/>
        <v>0.2349084419713759</v>
      </c>
      <c r="L19" s="8"/>
      <c r="M19" s="8">
        <f t="shared" si="2"/>
        <v>0.02272897726390275</v>
      </c>
    </row>
    <row r="20" spans="1:13" ht="17.25" customHeight="1" hidden="1">
      <c r="A20" s="23" t="s">
        <v>10</v>
      </c>
      <c r="B20" s="11" t="s">
        <v>11</v>
      </c>
      <c r="C20" s="48">
        <v>0</v>
      </c>
      <c r="D20" s="48">
        <v>0</v>
      </c>
      <c r="E20" s="57">
        <v>0</v>
      </c>
      <c r="F20" s="57">
        <v>0</v>
      </c>
      <c r="G20" s="57"/>
      <c r="H20" s="43" t="e">
        <f>G20/E20*100</f>
        <v>#DIV/0!</v>
      </c>
      <c r="I20" s="43" t="e">
        <f>G20/F20*100</f>
        <v>#DIV/0!</v>
      </c>
      <c r="J20" s="33" t="e">
        <f>G20/D20*100</f>
        <v>#DIV/0!</v>
      </c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13" ht="17.25" customHeight="1" hidden="1">
      <c r="A21" s="24" t="s">
        <v>28</v>
      </c>
      <c r="B21" s="9" t="s">
        <v>36</v>
      </c>
      <c r="C21" s="48">
        <v>0</v>
      </c>
      <c r="D21" s="48">
        <v>0</v>
      </c>
      <c r="E21" s="57">
        <v>0</v>
      </c>
      <c r="F21" s="57">
        <v>0</v>
      </c>
      <c r="G21" s="57">
        <v>0</v>
      </c>
      <c r="H21" s="43" t="e">
        <f t="shared" si="4"/>
        <v>#DIV/0!</v>
      </c>
      <c r="I21" s="43" t="e">
        <f t="shared" si="5"/>
        <v>#DIV/0!</v>
      </c>
      <c r="J21" s="33" t="e">
        <f t="shared" si="3"/>
        <v>#DIV/0!</v>
      </c>
      <c r="K21" s="8">
        <f t="shared" si="0"/>
        <v>0</v>
      </c>
      <c r="L21" s="8">
        <f t="shared" si="1"/>
        <v>0</v>
      </c>
      <c r="M21" s="8">
        <f t="shared" si="2"/>
        <v>0</v>
      </c>
    </row>
    <row r="22" spans="1:13" ht="17.25" customHeight="1" thickBot="1">
      <c r="A22" s="37" t="s">
        <v>23</v>
      </c>
      <c r="B22" s="38"/>
      <c r="C22" s="49">
        <f>SUM(C6:C21)</f>
        <v>3101024.0500000003</v>
      </c>
      <c r="D22" s="49">
        <f>SUM(D6:D21)</f>
        <v>1774775.2599999998</v>
      </c>
      <c r="E22" s="58">
        <f>SUM(E6:E21)</f>
        <v>3276300</v>
      </c>
      <c r="F22" s="58">
        <f>SUM(F6:F21)</f>
        <v>2010300</v>
      </c>
      <c r="G22" s="58">
        <f>SUM(G6:G21)</f>
        <v>1573659.92</v>
      </c>
      <c r="H22" s="44">
        <f t="shared" si="4"/>
        <v>48.03161859414583</v>
      </c>
      <c r="I22" s="44">
        <f t="shared" si="5"/>
        <v>78.27985474804755</v>
      </c>
      <c r="J22" s="45">
        <f t="shared" si="3"/>
        <v>88.66812353469477</v>
      </c>
      <c r="K22" s="30">
        <f t="shared" si="0"/>
        <v>100</v>
      </c>
      <c r="L22" s="30">
        <f t="shared" si="1"/>
        <v>9.675674945165373</v>
      </c>
      <c r="M22" s="30">
        <f t="shared" si="2"/>
        <v>9.675674945165373</v>
      </c>
    </row>
    <row r="23" spans="1:13" ht="13.5">
      <c r="A23" s="25" t="s">
        <v>12</v>
      </c>
      <c r="B23" s="12" t="s">
        <v>13</v>
      </c>
      <c r="C23" s="50">
        <v>11520900</v>
      </c>
      <c r="D23" s="50">
        <v>9842445</v>
      </c>
      <c r="E23" s="59">
        <v>11703700</v>
      </c>
      <c r="F23" s="59">
        <v>10006095</v>
      </c>
      <c r="G23" s="59">
        <v>10006095</v>
      </c>
      <c r="H23" s="39">
        <f t="shared" si="4"/>
        <v>85.49514256175398</v>
      </c>
      <c r="I23" s="39">
        <f t="shared" si="5"/>
        <v>100</v>
      </c>
      <c r="J23" s="34">
        <f t="shared" si="3"/>
        <v>101.66269661654192</v>
      </c>
      <c r="L23" s="8">
        <f t="shared" si="1"/>
        <v>61.52264632274837</v>
      </c>
      <c r="M23" s="8">
        <f t="shared" si="2"/>
        <v>61.52264632274837</v>
      </c>
    </row>
    <row r="24" spans="1:13" ht="13.5">
      <c r="A24" s="22" t="s">
        <v>17</v>
      </c>
      <c r="B24" s="7" t="s">
        <v>9</v>
      </c>
      <c r="C24" s="47">
        <v>11993157.35</v>
      </c>
      <c r="D24" s="47">
        <v>3339197.5</v>
      </c>
      <c r="E24" s="56">
        <v>6313400</v>
      </c>
      <c r="F24" s="56">
        <v>6146050</v>
      </c>
      <c r="G24" s="56">
        <v>4555959.28</v>
      </c>
      <c r="H24" s="39">
        <f t="shared" si="4"/>
        <v>72.1633237241423</v>
      </c>
      <c r="I24" s="36">
        <f>G24/F24*100</f>
        <v>74.12824952611841</v>
      </c>
      <c r="J24" s="33">
        <f>G24/D24*100</f>
        <v>136.4387485316457</v>
      </c>
      <c r="L24" s="8">
        <f t="shared" si="1"/>
        <v>28.012393590534902</v>
      </c>
      <c r="M24" s="8">
        <f t="shared" si="2"/>
        <v>28.012393590534902</v>
      </c>
    </row>
    <row r="25" spans="1:13" ht="13.5">
      <c r="A25" s="22" t="s">
        <v>8</v>
      </c>
      <c r="B25" s="7" t="s">
        <v>9</v>
      </c>
      <c r="C25" s="47">
        <v>161220</v>
      </c>
      <c r="D25" s="47">
        <v>108745</v>
      </c>
      <c r="E25" s="56">
        <v>156520</v>
      </c>
      <c r="F25" s="56">
        <v>118270</v>
      </c>
      <c r="G25" s="56">
        <v>118270</v>
      </c>
      <c r="H25" s="36">
        <f t="shared" si="4"/>
        <v>75.56222846920522</v>
      </c>
      <c r="I25" s="36">
        <f t="shared" si="5"/>
        <v>100</v>
      </c>
      <c r="J25" s="33">
        <f t="shared" si="3"/>
        <v>108.75902340337487</v>
      </c>
      <c r="L25" s="8">
        <f t="shared" si="1"/>
        <v>0.7271851187292795</v>
      </c>
      <c r="M25" s="8">
        <f t="shared" si="2"/>
        <v>0.7271851187292795</v>
      </c>
    </row>
    <row r="26" spans="1:13" ht="16.5" customHeight="1">
      <c r="A26" s="22" t="s">
        <v>26</v>
      </c>
      <c r="B26" s="7" t="s">
        <v>27</v>
      </c>
      <c r="C26" s="47">
        <v>708492.58</v>
      </c>
      <c r="D26" s="47">
        <v>57607.58</v>
      </c>
      <c r="E26" s="56">
        <v>0</v>
      </c>
      <c r="F26" s="56">
        <v>0</v>
      </c>
      <c r="G26" s="56">
        <v>0</v>
      </c>
      <c r="H26" s="36" t="e">
        <f>G26/E26*100</f>
        <v>#DIV/0!</v>
      </c>
      <c r="I26" s="36" t="e">
        <f>G26/F26*100</f>
        <v>#DIV/0!</v>
      </c>
      <c r="J26" s="33">
        <f>G26/D26*100</f>
        <v>0</v>
      </c>
      <c r="L26" s="8">
        <f t="shared" si="1"/>
        <v>0</v>
      </c>
      <c r="M26" s="8">
        <f t="shared" si="2"/>
        <v>0</v>
      </c>
    </row>
    <row r="27" spans="1:13" ht="16.5" customHeight="1">
      <c r="A27" s="22" t="s">
        <v>44</v>
      </c>
      <c r="B27" s="42" t="s">
        <v>45</v>
      </c>
      <c r="C27" s="47">
        <v>97957</v>
      </c>
      <c r="D27" s="47">
        <v>97957</v>
      </c>
      <c r="E27" s="56">
        <v>10000</v>
      </c>
      <c r="F27" s="56">
        <v>10000</v>
      </c>
      <c r="G27" s="56">
        <v>10100</v>
      </c>
      <c r="H27" s="36">
        <f>G27/E27*100</f>
        <v>101</v>
      </c>
      <c r="I27" s="36">
        <f>G27/F27*100</f>
        <v>101</v>
      </c>
      <c r="J27" s="33">
        <f>G27/D27*100</f>
        <v>10.310646508161744</v>
      </c>
      <c r="L27" s="8">
        <f t="shared" si="1"/>
        <v>0.06210002282206581</v>
      </c>
      <c r="M27" s="8">
        <f t="shared" si="2"/>
        <v>0.06210002282206581</v>
      </c>
    </row>
    <row r="28" spans="1:13" ht="16.5" customHeight="1" thickBot="1">
      <c r="A28" s="24" t="s">
        <v>51</v>
      </c>
      <c r="B28" s="9" t="s">
        <v>52</v>
      </c>
      <c r="C28" s="47">
        <v>17904.41</v>
      </c>
      <c r="D28" s="47">
        <v>17904.41</v>
      </c>
      <c r="E28" s="56">
        <v>0</v>
      </c>
      <c r="F28" s="56">
        <v>0</v>
      </c>
      <c r="G28" s="56">
        <v>0</v>
      </c>
      <c r="H28" s="36" t="e">
        <f t="shared" si="4"/>
        <v>#DIV/0!</v>
      </c>
      <c r="I28" s="36" t="e">
        <f t="shared" si="5"/>
        <v>#DIV/0!</v>
      </c>
      <c r="J28" s="33">
        <f t="shared" si="3"/>
        <v>0</v>
      </c>
      <c r="L28" s="8">
        <f t="shared" si="1"/>
        <v>0</v>
      </c>
      <c r="M28" s="8">
        <f t="shared" si="2"/>
        <v>0</v>
      </c>
    </row>
    <row r="29" spans="1:13" ht="21" customHeight="1" thickBot="1">
      <c r="A29" s="37" t="s">
        <v>5</v>
      </c>
      <c r="B29" s="38"/>
      <c r="C29" s="49">
        <f>SUM(C23:C28)</f>
        <v>24499631.34</v>
      </c>
      <c r="D29" s="49">
        <f>SUM(D23:D28)</f>
        <v>13463856.49</v>
      </c>
      <c r="E29" s="58">
        <f>SUM(E23:E28)</f>
        <v>18183620</v>
      </c>
      <c r="F29" s="58">
        <f>SUM(F23:F28)</f>
        <v>16280415</v>
      </c>
      <c r="G29" s="58">
        <f>SUM(G23:G28)</f>
        <v>14690424.280000001</v>
      </c>
      <c r="H29" s="44">
        <f t="shared" si="4"/>
        <v>80.78932731766282</v>
      </c>
      <c r="I29" s="44">
        <f t="shared" si="5"/>
        <v>90.23372119199665</v>
      </c>
      <c r="J29" s="45">
        <f t="shared" si="3"/>
        <v>109.11007771741335</v>
      </c>
      <c r="K29" s="1"/>
      <c r="L29" s="30">
        <f t="shared" si="1"/>
        <v>90.32432505483463</v>
      </c>
      <c r="M29" s="30">
        <f t="shared" si="2"/>
        <v>90.32432505483463</v>
      </c>
    </row>
    <row r="30" spans="1:13" ht="14.25" thickBot="1">
      <c r="A30" s="40" t="s">
        <v>6</v>
      </c>
      <c r="B30" s="41"/>
      <c r="C30" s="51">
        <f>C29+C22</f>
        <v>27600655.39</v>
      </c>
      <c r="D30" s="51">
        <f>D29+D22</f>
        <v>15238631.75</v>
      </c>
      <c r="E30" s="60">
        <f>E29+E22</f>
        <v>21459920</v>
      </c>
      <c r="F30" s="60">
        <f>F29+F22</f>
        <v>18290715</v>
      </c>
      <c r="G30" s="60">
        <f>G29+G22</f>
        <v>16264084.200000001</v>
      </c>
      <c r="H30" s="44">
        <f t="shared" si="4"/>
        <v>75.78818653564413</v>
      </c>
      <c r="I30" s="44">
        <f t="shared" si="5"/>
        <v>88.91989296208487</v>
      </c>
      <c r="J30" s="45">
        <f t="shared" si="3"/>
        <v>106.72929477411908</v>
      </c>
      <c r="K30" s="1"/>
      <c r="L30" s="30">
        <f t="shared" si="1"/>
        <v>100</v>
      </c>
      <c r="M30" s="8">
        <f t="shared" si="2"/>
        <v>100</v>
      </c>
    </row>
    <row r="31" spans="1:12" ht="13.5">
      <c r="A31" s="16"/>
      <c r="B31" s="10"/>
      <c r="C31" s="6"/>
      <c r="D31" s="52"/>
      <c r="E31" s="61"/>
      <c r="F31" s="61"/>
      <c r="G31" s="61"/>
      <c r="H31" s="6"/>
      <c r="I31" s="6"/>
      <c r="J31" s="6"/>
      <c r="L31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2021-08-26T09:20:52Z</cp:lastPrinted>
  <dcterms:created xsi:type="dcterms:W3CDTF">2006-03-15T08:30:53Z</dcterms:created>
  <dcterms:modified xsi:type="dcterms:W3CDTF">2021-09-09T11:26:19Z</dcterms:modified>
  <cp:category/>
  <cp:version/>
  <cp:contentType/>
  <cp:contentStatus/>
</cp:coreProperties>
</file>