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0" yWindow="180" windowWidth="15210" windowHeight="11580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<sst xmlns="http://schemas.openxmlformats.org/spreadsheetml/2006/main" count="64" uniqueCount="62">
  <si>
    <t>Наименование КВД</t>
  </si>
  <si>
    <t>КВД</t>
  </si>
  <si>
    <t>Налог на имущество физических лиц</t>
  </si>
  <si>
    <t>Земельный налог</t>
  </si>
  <si>
    <t>Административные платежи</t>
  </si>
  <si>
    <t>Итого безвозмездных перечислений:</t>
  </si>
  <si>
    <t>Всего доходов:</t>
  </si>
  <si>
    <t>Налог на доходы физических лиц с доходов</t>
  </si>
  <si>
    <t>Субвенции</t>
  </si>
  <si>
    <t>20202000000000</t>
  </si>
  <si>
    <t>Невыясненные поступления</t>
  </si>
  <si>
    <t>11701050100000</t>
  </si>
  <si>
    <t>Дотации</t>
  </si>
  <si>
    <t>20201000000000</t>
  </si>
  <si>
    <t>10102000000000</t>
  </si>
  <si>
    <t>10601000000000</t>
  </si>
  <si>
    <t>11502050000000</t>
  </si>
  <si>
    <t>Субсидии</t>
  </si>
  <si>
    <t xml:space="preserve">  % исполнения</t>
  </si>
  <si>
    <t>Госпошлина</t>
  </si>
  <si>
    <t>10800000000000</t>
  </si>
  <si>
    <t xml:space="preserve">Ед.изм.: </t>
  </si>
  <si>
    <t>руб.</t>
  </si>
  <si>
    <t>Итого  доходов:</t>
  </si>
  <si>
    <t>Доходы от продажи земельных участков</t>
  </si>
  <si>
    <t>11406000000000</t>
  </si>
  <si>
    <t>Иные межбюджетные трансферты</t>
  </si>
  <si>
    <t>20204000000000</t>
  </si>
  <si>
    <t>Прочие неналоговые доходы</t>
  </si>
  <si>
    <t>1110501(2)0000000</t>
  </si>
  <si>
    <t>Арендная плата за земли</t>
  </si>
  <si>
    <t>11402000000000</t>
  </si>
  <si>
    <t>Доходы от реализации имущества</t>
  </si>
  <si>
    <t>Прочие доходы от оказания платных услуг (работ)</t>
  </si>
  <si>
    <t>Возврат остатков межбюджетных трансфертов</t>
  </si>
  <si>
    <t>21900000000000</t>
  </si>
  <si>
    <t>налоговые и неналоговые</t>
  </si>
  <si>
    <t>общая</t>
  </si>
  <si>
    <t>11705050100000</t>
  </si>
  <si>
    <t>Прочие поступления от использования имущества</t>
  </si>
  <si>
    <t>11109045000000</t>
  </si>
  <si>
    <t>11300000000000</t>
  </si>
  <si>
    <t>Аренда имущества</t>
  </si>
  <si>
    <t>10302000000000</t>
  </si>
  <si>
    <t>Акцизы на нефтепродукты</t>
  </si>
  <si>
    <t>11105075000000</t>
  </si>
  <si>
    <t>Прочие безвозмездные поступления</t>
  </si>
  <si>
    <t>20700000000000</t>
  </si>
  <si>
    <t>10606000000000</t>
  </si>
  <si>
    <t>Штрафы</t>
  </si>
  <si>
    <t>11600000000000</t>
  </si>
  <si>
    <t>Факт 2017 г.</t>
  </si>
  <si>
    <t>Факт 1 мес.   2018 г.</t>
  </si>
  <si>
    <t>План 2018 г.</t>
  </si>
  <si>
    <t>План 1 кв.    2018 г.</t>
  </si>
  <si>
    <t>к плану 2018 г.</t>
  </si>
  <si>
    <t>к плану       1 кв.    2018 г.</t>
  </si>
  <si>
    <t>к Факту      1 мес.    2017 г.</t>
  </si>
  <si>
    <t xml:space="preserve">структура факт 2018 </t>
  </si>
  <si>
    <t>на 01.02.2018 г.</t>
  </si>
  <si>
    <t>Факт 1 мес.   2017 г.</t>
  </si>
  <si>
    <t>Сведения об исполнении доходной части бюджета муниципального образования Гостицкое сельское поселение Сланцевского муниципального района Ленинградской области на 2018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</si>
</sst>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0.00000"/>
    <numFmt numFmtId="176" formatCode="0.0000"/>
    <numFmt numFmtId="177" formatCode="0.000"/>
    <numFmt numFmtId="178" formatCode="#,##0.0"/>
  </numFmts>
  <fonts count="55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sz val="8"/>
      <name val="Arial Cyr"/>
      <family val="0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9"/>
      <name val="Arial Narrow"/>
      <family val="2"/>
    </font>
    <font>
      <b/>
      <sz val="10"/>
      <name val="Arial Cyr"/>
      <family val="0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4" fontId="7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Border="1" applyAlignment="1">
      <alignment horizontal="left" vertical="center"/>
    </xf>
    <xf numFmtId="0" fontId="10" fillId="0" borderId="14" xfId="0" applyFont="1" applyBorder="1" applyAlignment="1">
      <alignment horizontal="center" wrapText="1"/>
    </xf>
    <xf numFmtId="173" fontId="6" fillId="0" borderId="15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172" fontId="8" fillId="0" borderId="0" xfId="0" applyNumberFormat="1" applyFont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178" fontId="6" fillId="0" borderId="14" xfId="0" applyNumberFormat="1" applyFont="1" applyFill="1" applyBorder="1" applyAlignment="1">
      <alignment horizontal="right" vertical="center" wrapText="1"/>
    </xf>
    <xf numFmtId="178" fontId="6" fillId="0" borderId="19" xfId="0" applyNumberFormat="1" applyFont="1" applyFill="1" applyBorder="1" applyAlignment="1">
      <alignment horizontal="right" vertical="center" wrapText="1"/>
    </xf>
    <xf numFmtId="178" fontId="20" fillId="0" borderId="14" xfId="0" applyNumberFormat="1" applyFont="1" applyFill="1" applyBorder="1" applyAlignment="1">
      <alignment horizontal="right" vertical="center" wrapText="1"/>
    </xf>
    <xf numFmtId="178" fontId="18" fillId="0" borderId="14" xfId="0" applyNumberFormat="1" applyFont="1" applyFill="1" applyBorder="1" applyAlignment="1">
      <alignment horizontal="right" vertical="center" wrapText="1"/>
    </xf>
    <xf numFmtId="178" fontId="6" fillId="0" borderId="10" xfId="0" applyNumberFormat="1" applyFont="1" applyFill="1" applyBorder="1" applyAlignment="1">
      <alignment horizontal="right" vertical="center" wrapText="1"/>
    </xf>
    <xf numFmtId="178" fontId="18" fillId="0" borderId="10" xfId="0" applyNumberFormat="1" applyFont="1" applyFill="1" applyBorder="1" applyAlignment="1">
      <alignment horizontal="right" vertical="center" wrapText="1"/>
    </xf>
    <xf numFmtId="49" fontId="8" fillId="0" borderId="2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178" fontId="6" fillId="0" borderId="13" xfId="0" applyNumberFormat="1" applyFont="1" applyFill="1" applyBorder="1" applyAlignment="1">
      <alignment horizontal="right" vertical="center" wrapText="1"/>
    </xf>
    <xf numFmtId="49" fontId="3" fillId="0" borderId="2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 wrapText="1"/>
    </xf>
    <xf numFmtId="178" fontId="18" fillId="0" borderId="10" xfId="0" applyNumberFormat="1" applyFont="1" applyFill="1" applyBorder="1" applyAlignment="1">
      <alignment horizontal="right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8" fillId="33" borderId="21" xfId="0" applyNumberFormat="1" applyFont="1" applyFill="1" applyBorder="1" applyAlignment="1">
      <alignment horizontal="right" vertical="center" wrapText="1"/>
    </xf>
    <xf numFmtId="4" fontId="6" fillId="33" borderId="23" xfId="0" applyNumberFormat="1" applyFont="1" applyFill="1" applyBorder="1" applyAlignment="1">
      <alignment horizontal="right" vertical="center" wrapText="1"/>
    </xf>
    <xf numFmtId="4" fontId="3" fillId="33" borderId="21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" fontId="8" fillId="0" borderId="21" xfId="0" applyNumberFormat="1" applyFont="1" applyFill="1" applyBorder="1" applyAlignment="1">
      <alignment horizontal="right" vertical="center" wrapText="1"/>
    </xf>
    <xf numFmtId="4" fontId="6" fillId="0" borderId="2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178" fontId="6" fillId="0" borderId="12" xfId="0" applyNumberFormat="1" applyFont="1" applyFill="1" applyBorder="1" applyAlignment="1">
      <alignment horizontal="right" vertical="center" wrapText="1"/>
    </xf>
    <xf numFmtId="178" fontId="8" fillId="0" borderId="21" xfId="0" applyNumberFormat="1" applyFont="1" applyFill="1" applyBorder="1" applyAlignment="1">
      <alignment horizontal="right" vertical="center" wrapText="1"/>
    </xf>
    <xf numFmtId="178" fontId="8" fillId="0" borderId="24" xfId="0" applyNumberFormat="1" applyFont="1" applyFill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49" fontId="9" fillId="0" borderId="23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49" fontId="1" fillId="0" borderId="28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1">
      <selection activeCell="A31" sqref="A31:IV37"/>
    </sheetView>
  </sheetViews>
  <sheetFormatPr defaultColWidth="9.00390625" defaultRowHeight="12.75"/>
  <cols>
    <col min="1" max="1" width="34.875" style="0" customWidth="1"/>
    <col min="2" max="2" width="13.625" style="0" customWidth="1"/>
    <col min="3" max="3" width="15.00390625" style="0" customWidth="1"/>
    <col min="4" max="4" width="11.875" style="0" customWidth="1"/>
    <col min="5" max="5" width="12.25390625" style="59" customWidth="1"/>
    <col min="6" max="6" width="11.75390625" style="59" customWidth="1"/>
    <col min="7" max="7" width="12.25390625" style="59" customWidth="1"/>
    <col min="8" max="8" width="9.00390625" style="0" customWidth="1"/>
    <col min="9" max="10" width="8.125" style="0" customWidth="1"/>
    <col min="11" max="11" width="11.375" style="0" customWidth="1"/>
    <col min="12" max="12" width="0" style="0" hidden="1" customWidth="1"/>
  </cols>
  <sheetData>
    <row r="1" spans="1:11" s="18" customFormat="1" ht="39" customHeight="1">
      <c r="A1" s="63" t="s">
        <v>61</v>
      </c>
      <c r="B1" s="63"/>
      <c r="C1" s="63"/>
      <c r="D1" s="63"/>
      <c r="E1" s="63"/>
      <c r="F1" s="63"/>
      <c r="G1" s="63"/>
      <c r="H1" s="63"/>
      <c r="I1" s="63"/>
      <c r="J1" s="63"/>
      <c r="K1" s="17"/>
    </row>
    <row r="2" spans="1:11" ht="15.75">
      <c r="A2" s="19" t="s">
        <v>59</v>
      </c>
      <c r="B2" s="2"/>
      <c r="C2" s="3"/>
      <c r="D2" s="3"/>
      <c r="E2" s="52"/>
      <c r="F2" s="52"/>
      <c r="G2" s="52"/>
      <c r="H2" s="3"/>
      <c r="I2" s="3"/>
      <c r="J2" s="3"/>
      <c r="K2" s="4"/>
    </row>
    <row r="3" spans="1:11" ht="15" customHeight="1" thickBot="1">
      <c r="A3" s="13"/>
      <c r="B3" s="14"/>
      <c r="E3" s="53"/>
      <c r="F3" s="53"/>
      <c r="G3" s="53"/>
      <c r="H3" s="5"/>
      <c r="I3" s="5" t="s">
        <v>21</v>
      </c>
      <c r="J3" s="27" t="s">
        <v>22</v>
      </c>
      <c r="K3" s="15"/>
    </row>
    <row r="4" spans="1:13" ht="21" customHeight="1">
      <c r="A4" s="70" t="s">
        <v>0</v>
      </c>
      <c r="B4" s="72" t="s">
        <v>1</v>
      </c>
      <c r="C4" s="74" t="s">
        <v>51</v>
      </c>
      <c r="D4" s="74" t="s">
        <v>60</v>
      </c>
      <c r="E4" s="74" t="s">
        <v>53</v>
      </c>
      <c r="F4" s="74" t="s">
        <v>54</v>
      </c>
      <c r="G4" s="74" t="s">
        <v>52</v>
      </c>
      <c r="H4" s="67" t="s">
        <v>18</v>
      </c>
      <c r="I4" s="68"/>
      <c r="J4" s="69"/>
      <c r="K4" s="64" t="s">
        <v>58</v>
      </c>
      <c r="L4" s="65"/>
      <c r="M4" s="66"/>
    </row>
    <row r="5" spans="1:13" ht="33.75" customHeight="1">
      <c r="A5" s="71"/>
      <c r="B5" s="73"/>
      <c r="C5" s="75"/>
      <c r="D5" s="75"/>
      <c r="E5" s="75"/>
      <c r="F5" s="75"/>
      <c r="G5" s="75"/>
      <c r="H5" s="26" t="s">
        <v>55</v>
      </c>
      <c r="I5" s="26" t="s">
        <v>56</v>
      </c>
      <c r="J5" s="20" t="s">
        <v>57</v>
      </c>
      <c r="K5" s="31" t="s">
        <v>36</v>
      </c>
      <c r="L5" s="32" t="s">
        <v>37</v>
      </c>
      <c r="M5" s="32" t="s">
        <v>37</v>
      </c>
    </row>
    <row r="6" spans="1:13" ht="14.25" customHeight="1">
      <c r="A6" s="21" t="s">
        <v>7</v>
      </c>
      <c r="B6" s="7" t="s">
        <v>14</v>
      </c>
      <c r="C6" s="47">
        <v>907378.49</v>
      </c>
      <c r="D6" s="47">
        <v>62941.5</v>
      </c>
      <c r="E6" s="54">
        <v>985400</v>
      </c>
      <c r="F6" s="54">
        <v>224400</v>
      </c>
      <c r="G6" s="54">
        <v>90741.7</v>
      </c>
      <c r="H6" s="37">
        <f>G6/E6*100</f>
        <v>9.208615790541911</v>
      </c>
      <c r="I6" s="37">
        <f>G6/F6*100</f>
        <v>40.43747771836007</v>
      </c>
      <c r="J6" s="33">
        <f>G6/D6*100</f>
        <v>144.1683150226798</v>
      </c>
      <c r="K6" s="8">
        <f aca="true" t="shared" si="0" ref="K6:K21">G6/$G$21*100</f>
        <v>27.691195670855322</v>
      </c>
      <c r="L6" s="8">
        <f aca="true" t="shared" si="1" ref="L6:L29">G6/$G$29*100</f>
        <v>5.8783608156560625</v>
      </c>
      <c r="M6" s="8">
        <f aca="true" t="shared" si="2" ref="M6:M29">G6/$G$29*100</f>
        <v>5.8783608156560625</v>
      </c>
    </row>
    <row r="7" spans="1:13" ht="15.75" customHeight="1">
      <c r="A7" s="22" t="s">
        <v>44</v>
      </c>
      <c r="B7" s="7" t="s">
        <v>43</v>
      </c>
      <c r="C7" s="47">
        <v>224725.69</v>
      </c>
      <c r="D7" s="47">
        <v>19264.4</v>
      </c>
      <c r="E7" s="54">
        <v>229300</v>
      </c>
      <c r="F7" s="54">
        <v>57200</v>
      </c>
      <c r="G7" s="54">
        <v>18295.41</v>
      </c>
      <c r="H7" s="37">
        <f>G7/E7*100</f>
        <v>7.978809419973833</v>
      </c>
      <c r="I7" s="37">
        <f>G7/F7*100</f>
        <v>31.984982517482518</v>
      </c>
      <c r="J7" s="35">
        <f aca="true" t="shared" si="3" ref="J7:J29">G7/D7*100</f>
        <v>94.97004837939411</v>
      </c>
      <c r="K7" s="8">
        <f t="shared" si="0"/>
        <v>5.583119758485054</v>
      </c>
      <c r="L7" s="8">
        <f t="shared" si="1"/>
        <v>1.1851995416700603</v>
      </c>
      <c r="M7" s="8">
        <f t="shared" si="2"/>
        <v>1.1851995416700603</v>
      </c>
    </row>
    <row r="8" spans="1:13" ht="15.75" customHeight="1">
      <c r="A8" s="22" t="s">
        <v>2</v>
      </c>
      <c r="B8" s="7" t="s">
        <v>15</v>
      </c>
      <c r="C8" s="47">
        <v>147286.75</v>
      </c>
      <c r="D8" s="47">
        <v>135.25</v>
      </c>
      <c r="E8" s="54">
        <v>61600</v>
      </c>
      <c r="F8" s="54">
        <v>1400</v>
      </c>
      <c r="G8" s="54">
        <v>526.23</v>
      </c>
      <c r="H8" s="37">
        <f aca="true" t="shared" si="4" ref="H8:H29">G8/E8*100</f>
        <v>0.8542694805194805</v>
      </c>
      <c r="I8" s="37">
        <f aca="true" t="shared" si="5" ref="I8:I29">G8/F8*100</f>
        <v>37.587857142857146</v>
      </c>
      <c r="J8" s="33">
        <f t="shared" si="3"/>
        <v>389.0794824399261</v>
      </c>
      <c r="K8" s="8">
        <f t="shared" si="0"/>
        <v>0.16058700573026732</v>
      </c>
      <c r="L8" s="8">
        <f t="shared" si="1"/>
        <v>0.03408983755013065</v>
      </c>
      <c r="M8" s="8">
        <f t="shared" si="2"/>
        <v>0.03408983755013065</v>
      </c>
    </row>
    <row r="9" spans="1:13" ht="17.25" customHeight="1">
      <c r="A9" s="22" t="s">
        <v>3</v>
      </c>
      <c r="B9" s="7" t="s">
        <v>48</v>
      </c>
      <c r="C9" s="47">
        <v>1073186.6</v>
      </c>
      <c r="D9" s="47">
        <v>31283.57</v>
      </c>
      <c r="E9" s="54">
        <v>1124700</v>
      </c>
      <c r="F9" s="54">
        <v>160500</v>
      </c>
      <c r="G9" s="54">
        <v>163483</v>
      </c>
      <c r="H9" s="37">
        <f t="shared" si="4"/>
        <v>14.535698408464478</v>
      </c>
      <c r="I9" s="37">
        <f t="shared" si="5"/>
        <v>101.85856697819315</v>
      </c>
      <c r="J9" s="33">
        <f t="shared" si="3"/>
        <v>522.5842191284435</v>
      </c>
      <c r="K9" s="8">
        <f t="shared" si="0"/>
        <v>49.8892983254495</v>
      </c>
      <c r="L9" s="8">
        <f t="shared" si="1"/>
        <v>10.59063320640786</v>
      </c>
      <c r="M9" s="8">
        <f t="shared" si="2"/>
        <v>10.59063320640786</v>
      </c>
    </row>
    <row r="10" spans="1:13" ht="14.25" customHeight="1">
      <c r="A10" s="22" t="s">
        <v>19</v>
      </c>
      <c r="B10" s="7" t="s">
        <v>20</v>
      </c>
      <c r="C10" s="47">
        <v>3260</v>
      </c>
      <c r="D10" s="47">
        <v>240</v>
      </c>
      <c r="E10" s="54">
        <v>2500</v>
      </c>
      <c r="F10" s="54">
        <v>0</v>
      </c>
      <c r="G10" s="54">
        <v>190</v>
      </c>
      <c r="H10" s="37">
        <f t="shared" si="4"/>
        <v>7.6</v>
      </c>
      <c r="I10" s="37" t="e">
        <f t="shared" si="5"/>
        <v>#DIV/0!</v>
      </c>
      <c r="J10" s="33">
        <f t="shared" si="3"/>
        <v>79.16666666666666</v>
      </c>
      <c r="K10" s="8">
        <f t="shared" si="0"/>
        <v>0.05798136003031144</v>
      </c>
      <c r="L10" s="8">
        <f t="shared" si="1"/>
        <v>0.012308437630931006</v>
      </c>
      <c r="M10" s="8">
        <f t="shared" si="2"/>
        <v>0.012308437630931006</v>
      </c>
    </row>
    <row r="11" spans="1:13" ht="16.5" customHeight="1" hidden="1">
      <c r="A11" s="28" t="s">
        <v>30</v>
      </c>
      <c r="B11" s="7" t="s">
        <v>29</v>
      </c>
      <c r="C11" s="47">
        <v>0</v>
      </c>
      <c r="D11" s="47">
        <v>0</v>
      </c>
      <c r="E11" s="54">
        <v>0</v>
      </c>
      <c r="F11" s="54">
        <v>0</v>
      </c>
      <c r="G11" s="54">
        <v>0</v>
      </c>
      <c r="H11" s="45" t="e">
        <f t="shared" si="4"/>
        <v>#DIV/0!</v>
      </c>
      <c r="I11" s="45" t="e">
        <f t="shared" si="5"/>
        <v>#DIV/0!</v>
      </c>
      <c r="J11" s="36" t="e">
        <f t="shared" si="3"/>
        <v>#DIV/0!</v>
      </c>
      <c r="K11" s="8">
        <f t="shared" si="0"/>
        <v>0</v>
      </c>
      <c r="L11" s="8">
        <f t="shared" si="1"/>
        <v>0</v>
      </c>
      <c r="M11" s="8">
        <f t="shared" si="2"/>
        <v>0</v>
      </c>
    </row>
    <row r="12" spans="1:13" ht="16.5" customHeight="1">
      <c r="A12" s="22" t="s">
        <v>42</v>
      </c>
      <c r="B12" s="7" t="s">
        <v>45</v>
      </c>
      <c r="C12" s="47">
        <v>372628.26</v>
      </c>
      <c r="D12" s="47">
        <v>17010.64</v>
      </c>
      <c r="E12" s="54">
        <v>351700</v>
      </c>
      <c r="F12" s="54">
        <v>87900</v>
      </c>
      <c r="G12" s="54">
        <v>13643.27</v>
      </c>
      <c r="H12" s="37">
        <f t="shared" si="4"/>
        <v>3.8792351435882853</v>
      </c>
      <c r="I12" s="37">
        <f t="shared" si="5"/>
        <v>15.521353811149034</v>
      </c>
      <c r="J12" s="33">
        <f t="shared" si="3"/>
        <v>80.20433093640217</v>
      </c>
      <c r="K12" s="8">
        <f t="shared" si="0"/>
        <v>4.163449209793407</v>
      </c>
      <c r="L12" s="8">
        <f t="shared" si="1"/>
        <v>0.8838280940892214</v>
      </c>
      <c r="M12" s="8">
        <f t="shared" si="2"/>
        <v>0.8838280940892214</v>
      </c>
    </row>
    <row r="13" spans="1:13" ht="16.5" customHeight="1">
      <c r="A13" s="22" t="s">
        <v>39</v>
      </c>
      <c r="B13" s="7" t="s">
        <v>40</v>
      </c>
      <c r="C13" s="47">
        <v>115131.29</v>
      </c>
      <c r="D13" s="47">
        <v>11064.24</v>
      </c>
      <c r="E13" s="54">
        <v>91500</v>
      </c>
      <c r="F13" s="54">
        <v>22800</v>
      </c>
      <c r="G13" s="54">
        <v>7122.31</v>
      </c>
      <c r="H13" s="37">
        <f t="shared" si="4"/>
        <v>7.783945355191257</v>
      </c>
      <c r="I13" s="37">
        <f t="shared" si="5"/>
        <v>31.23820175438597</v>
      </c>
      <c r="J13" s="33">
        <f t="shared" si="3"/>
        <v>64.37233827176561</v>
      </c>
      <c r="K13" s="8">
        <f t="shared" si="0"/>
        <v>2.173480107144671</v>
      </c>
      <c r="L13" s="8">
        <f t="shared" si="1"/>
        <v>0.461392149595559</v>
      </c>
      <c r="M13" s="8">
        <f t="shared" si="2"/>
        <v>0.461392149595559</v>
      </c>
    </row>
    <row r="14" spans="1:13" ht="13.5" hidden="1">
      <c r="A14" s="22" t="s">
        <v>33</v>
      </c>
      <c r="B14" s="7" t="s">
        <v>41</v>
      </c>
      <c r="C14" s="47">
        <v>0</v>
      </c>
      <c r="D14" s="47">
        <v>0</v>
      </c>
      <c r="E14" s="54">
        <v>0</v>
      </c>
      <c r="F14" s="54">
        <v>0</v>
      </c>
      <c r="G14" s="54">
        <v>0</v>
      </c>
      <c r="H14" s="38" t="e">
        <f t="shared" si="4"/>
        <v>#DIV/0!</v>
      </c>
      <c r="I14" s="38" t="e">
        <f t="shared" si="5"/>
        <v>#DIV/0!</v>
      </c>
      <c r="J14" s="33" t="e">
        <f t="shared" si="3"/>
        <v>#DIV/0!</v>
      </c>
      <c r="K14" s="8">
        <f t="shared" si="0"/>
        <v>0</v>
      </c>
      <c r="L14" s="8">
        <f t="shared" si="1"/>
        <v>0</v>
      </c>
      <c r="M14" s="8">
        <f t="shared" si="2"/>
        <v>0</v>
      </c>
    </row>
    <row r="15" spans="1:13" ht="13.5">
      <c r="A15" s="23" t="s">
        <v>32</v>
      </c>
      <c r="B15" s="11" t="s">
        <v>31</v>
      </c>
      <c r="C15" s="48">
        <v>1198018.5</v>
      </c>
      <c r="D15" s="48">
        <v>93666.7</v>
      </c>
      <c r="E15" s="55">
        <v>344600</v>
      </c>
      <c r="F15" s="55">
        <v>86000</v>
      </c>
      <c r="G15" s="55">
        <v>29689.6</v>
      </c>
      <c r="H15" s="37">
        <f t="shared" si="4"/>
        <v>8.615670342426</v>
      </c>
      <c r="I15" s="37">
        <f t="shared" si="5"/>
        <v>34.52279069767442</v>
      </c>
      <c r="J15" s="33">
        <f t="shared" si="3"/>
        <v>31.697070570437518</v>
      </c>
      <c r="K15" s="8">
        <f t="shared" si="0"/>
        <v>9.060228351347023</v>
      </c>
      <c r="L15" s="8">
        <f t="shared" si="1"/>
        <v>1.9233294204594167</v>
      </c>
      <c r="M15" s="8">
        <f t="shared" si="2"/>
        <v>1.9233294204594167</v>
      </c>
    </row>
    <row r="16" spans="1:13" ht="13.5" customHeight="1" hidden="1">
      <c r="A16" s="23" t="s">
        <v>24</v>
      </c>
      <c r="B16" s="11" t="s">
        <v>25</v>
      </c>
      <c r="C16" s="48">
        <v>0</v>
      </c>
      <c r="D16" s="48">
        <v>0</v>
      </c>
      <c r="E16" s="55">
        <v>0</v>
      </c>
      <c r="F16" s="55">
        <v>0</v>
      </c>
      <c r="G16" s="55">
        <v>0</v>
      </c>
      <c r="H16" s="37" t="e">
        <f t="shared" si="4"/>
        <v>#DIV/0!</v>
      </c>
      <c r="I16" s="37" t="e">
        <f t="shared" si="5"/>
        <v>#DIV/0!</v>
      </c>
      <c r="J16" s="33" t="e">
        <f t="shared" si="3"/>
        <v>#DIV/0!</v>
      </c>
      <c r="K16" s="8">
        <f t="shared" si="0"/>
        <v>0</v>
      </c>
      <c r="L16" s="8">
        <f t="shared" si="1"/>
        <v>0</v>
      </c>
      <c r="M16" s="8">
        <f t="shared" si="2"/>
        <v>0</v>
      </c>
    </row>
    <row r="17" spans="1:13" ht="17.25" customHeight="1">
      <c r="A17" s="23" t="s">
        <v>4</v>
      </c>
      <c r="B17" s="11" t="s">
        <v>16</v>
      </c>
      <c r="C17" s="48">
        <v>300</v>
      </c>
      <c r="D17" s="48">
        <v>150</v>
      </c>
      <c r="E17" s="55">
        <v>0</v>
      </c>
      <c r="F17" s="55">
        <v>0</v>
      </c>
      <c r="G17" s="55">
        <v>0</v>
      </c>
      <c r="H17" s="37" t="e">
        <f t="shared" si="4"/>
        <v>#DIV/0!</v>
      </c>
      <c r="I17" s="37" t="e">
        <f t="shared" si="5"/>
        <v>#DIV/0!</v>
      </c>
      <c r="J17" s="33">
        <f t="shared" si="3"/>
        <v>0</v>
      </c>
      <c r="K17" s="8">
        <f t="shared" si="0"/>
        <v>0</v>
      </c>
      <c r="L17" s="8">
        <f t="shared" si="1"/>
        <v>0</v>
      </c>
      <c r="M17" s="8">
        <f t="shared" si="2"/>
        <v>0</v>
      </c>
    </row>
    <row r="18" spans="1:13" ht="14.25" customHeight="1">
      <c r="A18" s="22" t="s">
        <v>49</v>
      </c>
      <c r="B18" s="11" t="s">
        <v>50</v>
      </c>
      <c r="C18" s="48">
        <v>6439.71</v>
      </c>
      <c r="D18" s="48">
        <v>0</v>
      </c>
      <c r="E18" s="55">
        <v>0</v>
      </c>
      <c r="F18" s="55">
        <v>0</v>
      </c>
      <c r="G18" s="55">
        <v>0</v>
      </c>
      <c r="H18" s="37" t="e">
        <f t="shared" si="4"/>
        <v>#DIV/0!</v>
      </c>
      <c r="I18" s="37" t="e">
        <f t="shared" si="5"/>
        <v>#DIV/0!</v>
      </c>
      <c r="J18" s="33" t="e">
        <f t="shared" si="3"/>
        <v>#DIV/0!</v>
      </c>
      <c r="K18" s="8">
        <f t="shared" si="0"/>
        <v>0</v>
      </c>
      <c r="L18" s="8"/>
      <c r="M18" s="8">
        <f t="shared" si="2"/>
        <v>0</v>
      </c>
    </row>
    <row r="19" spans="1:13" ht="17.25" customHeight="1" hidden="1">
      <c r="A19" s="23" t="s">
        <v>10</v>
      </c>
      <c r="B19" s="11" t="s">
        <v>11</v>
      </c>
      <c r="C19" s="48">
        <v>0</v>
      </c>
      <c r="D19" s="48">
        <v>0</v>
      </c>
      <c r="E19" s="55">
        <v>0</v>
      </c>
      <c r="F19" s="55">
        <v>0</v>
      </c>
      <c r="G19" s="55">
        <v>0</v>
      </c>
      <c r="H19" s="60" t="e">
        <f>G19/E19*100</f>
        <v>#DIV/0!</v>
      </c>
      <c r="I19" s="60" t="e">
        <f>G19/F19*100</f>
        <v>#DIV/0!</v>
      </c>
      <c r="J19" s="33" t="e">
        <f>G19/D19*100</f>
        <v>#DIV/0!</v>
      </c>
      <c r="K19" s="8">
        <f t="shared" si="0"/>
        <v>0</v>
      </c>
      <c r="L19" s="8">
        <f t="shared" si="1"/>
        <v>0</v>
      </c>
      <c r="M19" s="8">
        <f t="shared" si="2"/>
        <v>0</v>
      </c>
    </row>
    <row r="20" spans="1:13" ht="17.25" customHeight="1" thickBot="1">
      <c r="A20" s="24" t="s">
        <v>28</v>
      </c>
      <c r="B20" s="9" t="s">
        <v>38</v>
      </c>
      <c r="C20" s="48">
        <v>0</v>
      </c>
      <c r="D20" s="48">
        <v>0</v>
      </c>
      <c r="E20" s="55">
        <v>0</v>
      </c>
      <c r="F20" s="55">
        <v>0</v>
      </c>
      <c r="G20" s="55">
        <v>4000</v>
      </c>
      <c r="H20" s="60" t="e">
        <f t="shared" si="4"/>
        <v>#DIV/0!</v>
      </c>
      <c r="I20" s="60" t="e">
        <f t="shared" si="5"/>
        <v>#DIV/0!</v>
      </c>
      <c r="J20" s="33" t="e">
        <f t="shared" si="3"/>
        <v>#DIV/0!</v>
      </c>
      <c r="K20" s="8">
        <f t="shared" si="0"/>
        <v>1.2206602111644513</v>
      </c>
      <c r="L20" s="8">
        <f t="shared" si="1"/>
        <v>0.25912500275644224</v>
      </c>
      <c r="M20" s="8">
        <f t="shared" si="2"/>
        <v>0.25912500275644224</v>
      </c>
    </row>
    <row r="21" spans="1:13" ht="17.25" customHeight="1" thickBot="1">
      <c r="A21" s="39" t="s">
        <v>23</v>
      </c>
      <c r="B21" s="40"/>
      <c r="C21" s="49">
        <f>SUM(C6:C20)</f>
        <v>4048355.29</v>
      </c>
      <c r="D21" s="49">
        <f>SUM(D6:D20)</f>
        <v>235756.3</v>
      </c>
      <c r="E21" s="56">
        <f>SUM(E6:E20)</f>
        <v>3191300</v>
      </c>
      <c r="F21" s="56">
        <f>SUM(F6:F20)</f>
        <v>640200</v>
      </c>
      <c r="G21" s="56">
        <f>SUM(G6:G20)</f>
        <v>327691.51999999996</v>
      </c>
      <c r="H21" s="61">
        <f t="shared" si="4"/>
        <v>10.268276877761412</v>
      </c>
      <c r="I21" s="61">
        <f t="shared" si="5"/>
        <v>51.18580443611371</v>
      </c>
      <c r="J21" s="62">
        <f t="shared" si="3"/>
        <v>138.99586988767638</v>
      </c>
      <c r="K21" s="30">
        <f t="shared" si="0"/>
        <v>100</v>
      </c>
      <c r="L21" s="30">
        <f t="shared" si="1"/>
        <v>21.228266505815682</v>
      </c>
      <c r="M21" s="30">
        <f t="shared" si="2"/>
        <v>21.228266505815682</v>
      </c>
    </row>
    <row r="22" spans="1:13" ht="13.5">
      <c r="A22" s="25" t="s">
        <v>12</v>
      </c>
      <c r="B22" s="12" t="s">
        <v>13</v>
      </c>
      <c r="C22" s="50">
        <v>5759000</v>
      </c>
      <c r="D22" s="50">
        <v>1151800</v>
      </c>
      <c r="E22" s="57">
        <v>6022700</v>
      </c>
      <c r="F22" s="57">
        <v>1204540</v>
      </c>
      <c r="G22" s="57">
        <v>1204540</v>
      </c>
      <c r="H22" s="42">
        <f t="shared" si="4"/>
        <v>20</v>
      </c>
      <c r="I22" s="42">
        <f t="shared" si="5"/>
        <v>100</v>
      </c>
      <c r="J22" s="34">
        <f t="shared" si="3"/>
        <v>104.57891995138044</v>
      </c>
      <c r="L22" s="8">
        <f t="shared" si="1"/>
        <v>78.03160770506122</v>
      </c>
      <c r="M22" s="8">
        <f t="shared" si="2"/>
        <v>78.03160770506122</v>
      </c>
    </row>
    <row r="23" spans="1:13" ht="13.5">
      <c r="A23" s="22" t="s">
        <v>17</v>
      </c>
      <c r="B23" s="7" t="s">
        <v>9</v>
      </c>
      <c r="C23" s="47">
        <v>2686800</v>
      </c>
      <c r="D23" s="47">
        <v>0</v>
      </c>
      <c r="E23" s="54">
        <v>2405015</v>
      </c>
      <c r="F23" s="54">
        <v>1300550</v>
      </c>
      <c r="G23" s="54">
        <v>0</v>
      </c>
      <c r="H23" s="42">
        <f t="shared" si="4"/>
        <v>0</v>
      </c>
      <c r="I23" s="37">
        <f>G23/F23*100</f>
        <v>0</v>
      </c>
      <c r="J23" s="33" t="e">
        <f>G23/D23*100</f>
        <v>#DIV/0!</v>
      </c>
      <c r="L23" s="8">
        <f t="shared" si="1"/>
        <v>0</v>
      </c>
      <c r="M23" s="8">
        <f t="shared" si="2"/>
        <v>0</v>
      </c>
    </row>
    <row r="24" spans="1:13" ht="13.5">
      <c r="A24" s="22" t="s">
        <v>8</v>
      </c>
      <c r="B24" s="7" t="s">
        <v>9</v>
      </c>
      <c r="C24" s="47">
        <v>126400</v>
      </c>
      <c r="D24" s="47">
        <v>11450</v>
      </c>
      <c r="E24" s="54">
        <v>138100</v>
      </c>
      <c r="F24" s="54">
        <v>35275</v>
      </c>
      <c r="G24" s="54">
        <v>12425</v>
      </c>
      <c r="H24" s="37">
        <f t="shared" si="4"/>
        <v>8.997103548153513</v>
      </c>
      <c r="I24" s="37">
        <f t="shared" si="5"/>
        <v>35.223245924875975</v>
      </c>
      <c r="J24" s="33">
        <f t="shared" si="3"/>
        <v>108.51528384279476</v>
      </c>
      <c r="L24" s="8">
        <f t="shared" si="1"/>
        <v>0.8049070398121987</v>
      </c>
      <c r="M24" s="8">
        <f t="shared" si="2"/>
        <v>0.8049070398121987</v>
      </c>
    </row>
    <row r="25" spans="1:13" ht="16.5" customHeight="1">
      <c r="A25" s="22" t="s">
        <v>26</v>
      </c>
      <c r="B25" s="7" t="s">
        <v>27</v>
      </c>
      <c r="C25" s="47">
        <v>2133479.12</v>
      </c>
      <c r="D25" s="47">
        <v>0</v>
      </c>
      <c r="E25" s="54">
        <v>1003400</v>
      </c>
      <c r="F25" s="54">
        <v>296900</v>
      </c>
      <c r="G25" s="54">
        <v>0</v>
      </c>
      <c r="H25" s="37">
        <f>G25/E25*100</f>
        <v>0</v>
      </c>
      <c r="I25" s="37">
        <f>G25/F25*100</f>
        <v>0</v>
      </c>
      <c r="J25" s="33" t="e">
        <f>G25/D25*100</f>
        <v>#DIV/0!</v>
      </c>
      <c r="L25" s="8">
        <f t="shared" si="1"/>
        <v>0</v>
      </c>
      <c r="M25" s="8">
        <f t="shared" si="2"/>
        <v>0</v>
      </c>
    </row>
    <row r="26" spans="1:13" ht="16.5" customHeight="1">
      <c r="A26" s="22" t="s">
        <v>46</v>
      </c>
      <c r="B26" s="46" t="s">
        <v>47</v>
      </c>
      <c r="C26" s="47">
        <v>15974</v>
      </c>
      <c r="D26" s="47">
        <v>0</v>
      </c>
      <c r="E26" s="54">
        <v>0</v>
      </c>
      <c r="F26" s="54">
        <v>0</v>
      </c>
      <c r="G26" s="54">
        <v>0</v>
      </c>
      <c r="H26" s="37" t="e">
        <f>G26/E26*100</f>
        <v>#DIV/0!</v>
      </c>
      <c r="I26" s="37" t="e">
        <f>G26/F26*100</f>
        <v>#DIV/0!</v>
      </c>
      <c r="J26" s="33" t="e">
        <f>G26/D26*100</f>
        <v>#DIV/0!</v>
      </c>
      <c r="L26" s="8">
        <f t="shared" si="1"/>
        <v>0</v>
      </c>
      <c r="M26" s="8">
        <f t="shared" si="2"/>
        <v>0</v>
      </c>
    </row>
    <row r="27" spans="1:13" ht="16.5" customHeight="1" thickBot="1">
      <c r="A27" s="24" t="s">
        <v>34</v>
      </c>
      <c r="B27" s="9" t="s">
        <v>35</v>
      </c>
      <c r="C27" s="47">
        <v>-1685.2</v>
      </c>
      <c r="D27" s="47">
        <v>-1685.2</v>
      </c>
      <c r="E27" s="54">
        <v>0</v>
      </c>
      <c r="F27" s="54">
        <v>0</v>
      </c>
      <c r="G27" s="54">
        <v>-1000</v>
      </c>
      <c r="H27" s="37" t="e">
        <f t="shared" si="4"/>
        <v>#DIV/0!</v>
      </c>
      <c r="I27" s="37" t="e">
        <f t="shared" si="5"/>
        <v>#DIV/0!</v>
      </c>
      <c r="J27" s="33">
        <f t="shared" si="3"/>
        <v>59.340137669119386</v>
      </c>
      <c r="L27" s="8">
        <f t="shared" si="1"/>
        <v>-0.06478125068911056</v>
      </c>
      <c r="M27" s="8">
        <f t="shared" si="2"/>
        <v>-0.06478125068911056</v>
      </c>
    </row>
    <row r="28" spans="1:13" ht="21" customHeight="1" thickBot="1">
      <c r="A28" s="39" t="s">
        <v>5</v>
      </c>
      <c r="B28" s="40"/>
      <c r="C28" s="49">
        <f>SUM(C22:C27)</f>
        <v>10719967.920000002</v>
      </c>
      <c r="D28" s="49">
        <f>SUM(D22:D27)</f>
        <v>1161564.8</v>
      </c>
      <c r="E28" s="56">
        <f>SUM(E22:E27)</f>
        <v>9569215</v>
      </c>
      <c r="F28" s="56">
        <f>SUM(F22:F27)</f>
        <v>2837265</v>
      </c>
      <c r="G28" s="56">
        <f>SUM(G22:G27)</f>
        <v>1215965</v>
      </c>
      <c r="H28" s="61">
        <f t="shared" si="4"/>
        <v>12.707050682840757</v>
      </c>
      <c r="I28" s="61">
        <f t="shared" si="5"/>
        <v>42.85694145594437</v>
      </c>
      <c r="J28" s="62">
        <f t="shared" si="3"/>
        <v>104.68335472975765</v>
      </c>
      <c r="K28" s="1"/>
      <c r="L28" s="30">
        <f t="shared" si="1"/>
        <v>78.77173349418432</v>
      </c>
      <c r="M28" s="30">
        <f t="shared" si="2"/>
        <v>78.77173349418432</v>
      </c>
    </row>
    <row r="29" spans="1:13" ht="14.25" thickBot="1">
      <c r="A29" s="43" t="s">
        <v>6</v>
      </c>
      <c r="B29" s="44"/>
      <c r="C29" s="41">
        <f>C28+C21</f>
        <v>14768323.21</v>
      </c>
      <c r="D29" s="51">
        <f>D28+D21</f>
        <v>1397321.1</v>
      </c>
      <c r="E29" s="41">
        <f>E28+E21</f>
        <v>12760515</v>
      </c>
      <c r="F29" s="41">
        <f>F28+F21</f>
        <v>3477465</v>
      </c>
      <c r="G29" s="41">
        <f>G28+G21</f>
        <v>1543656.52</v>
      </c>
      <c r="H29" s="61">
        <f t="shared" si="4"/>
        <v>12.097133383723149</v>
      </c>
      <c r="I29" s="61">
        <f t="shared" si="5"/>
        <v>44.39028200140044</v>
      </c>
      <c r="J29" s="62">
        <f t="shared" si="3"/>
        <v>110.47256926128146</v>
      </c>
      <c r="K29" s="1"/>
      <c r="L29" s="30">
        <f t="shared" si="1"/>
        <v>100</v>
      </c>
      <c r="M29" s="8">
        <f t="shared" si="2"/>
        <v>100</v>
      </c>
    </row>
    <row r="30" spans="1:12" ht="13.5">
      <c r="A30" s="16"/>
      <c r="B30" s="10"/>
      <c r="C30" s="6"/>
      <c r="D30" s="6"/>
      <c r="E30" s="58"/>
      <c r="F30" s="58"/>
      <c r="G30" s="58"/>
      <c r="H30" s="6"/>
      <c r="I30" s="6"/>
      <c r="J30" s="6"/>
      <c r="L30" s="29"/>
    </row>
  </sheetData>
  <sheetProtection/>
  <mergeCells count="10">
    <mergeCell ref="A1:J1"/>
    <mergeCell ref="K4:M4"/>
    <mergeCell ref="H4:J4"/>
    <mergeCell ref="A4:A5"/>
    <mergeCell ref="B4:B5"/>
    <mergeCell ref="C4:C5"/>
    <mergeCell ref="D4:D5"/>
    <mergeCell ref="E4:E5"/>
    <mergeCell ref="F4:F5"/>
    <mergeCell ref="G4:G5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2018-01-15T12:11:35Z</cp:lastPrinted>
  <dcterms:created xsi:type="dcterms:W3CDTF">2006-03-15T08:30:53Z</dcterms:created>
  <dcterms:modified xsi:type="dcterms:W3CDTF">2018-02-08T12:41:04Z</dcterms:modified>
  <cp:category/>
  <cp:version/>
  <cp:contentType/>
  <cp:contentStatus/>
</cp:coreProperties>
</file>