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<sst xmlns="http://schemas.openxmlformats.org/spreadsheetml/2006/main" count="99" uniqueCount="96">
  <si>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Сумма (тыс.руб.)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</si>
  <si>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</si>
  <si>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</si>
  <si>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</si>
  <si>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</si>
  <si>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</si>
  <si>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</si>
  <si>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</si>
  <si>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</si>
  <si>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</si>
  <si>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</si>
  <si>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</si>
  <si>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</si>
  <si>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</si>
  <si>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</si>
  <si>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</si>
  <si>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</si>
  <si>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</si>
  <si>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Дотации бюджетам субъектов РФ и муниципальных образований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</si>
  <si>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</si>
  <si>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</si>
  <si>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</si>
  <si>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</si>
  <si>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</si>
  <si>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</si>
  <si>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</si>
  <si>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</si>
  <si>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</si>
  <si>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</si>
  <si>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</si>
  <si>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</si>
  <si>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</si>
  <si>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</si>
  <si>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</si>
  <si>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</si>
  <si>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</si>
  <si>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</si>
  <si>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</si>
  <si>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</si>
  <si>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</si>
  <si>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</si>
  <si>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</si>
  <si>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</si>
  <si>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</si>
  <si>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</si>
  <si>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</si>
  <si>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</si>
  <si>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</si>
  <si>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</si>
  <si>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</si>
  <si>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</si>
  <si>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</si>
  <si>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</si>
  <si>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</si>
  <si>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</si>
  <si>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</si>
  <si>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</si>
  <si>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</si>
  <si>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Сланцевского муниципального района Ленинградской области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</si>
  <si>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</si>
  <si>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</si>
  <si>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</si>
  <si>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</si>
  <si>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</si>
  <si>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</si>
  <si>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</si>
  <si>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</si>
  <si>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 на финансирование мероприятий по ДЦП "Пожарная безопасность на территории Сланцевского муниципального района на 2010-2012 годы"</t>
  </si>
  <si>
    <t xml:space="preserve"> 1 13 02995 10 0000 130</t>
  </si>
  <si>
    <t>Прочие доходы от компенсации затрат бюджетов поселений</t>
  </si>
  <si>
    <t xml:space="preserve"> на проведение капитального ремонта многоквартирных домов за счет средств Фонда содействия реформированию ЖКХ</t>
  </si>
  <si>
    <t xml:space="preserve"> на обеспечение мероприятий по капитальному ремонту многоквартирных домов за счет средств областного бюджета</t>
  </si>
  <si>
    <t>на выполнение неотложных мероприятий по устойчивому функционированию объектов ЖКХ</t>
  </si>
  <si>
    <t xml:space="preserve"> на подготовку и проведение мероприятий, посвященных Дню образования Ленинградской области</t>
  </si>
  <si>
    <t xml:space="preserve"> на обеспечение выплат стимулирующего характера основному персоналу муниципальных музеев и библиотек Ленинградской области</t>
  </si>
  <si>
    <t xml:space="preserve"> на обеспечение мероприятий по внедрению коллективных (общедомовых) приборов учета потребления коммунальных ресурсов</t>
  </si>
  <si>
    <t xml:space="preserve">  на осуществление  мероприятий по развитию общественной инфраструктуры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</si>
  <si>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</si>
  <si>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</si>
  <si>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</si>
  <si>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</si>
  <si>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на выполнение неотложных мероприятий по восстановлению объектов ЖКХ (резервный фонд Правительства ЛО)</t>
  </si>
  <si>
    <t xml:space="preserve"> из бюджета Ленинградской области, в том числе:</t>
  </si>
  <si>
    <t xml:space="preserve">        -   на выравнивание бюджетной обеспеченности</t>
  </si>
  <si>
    <t xml:space="preserve">        -   на поддержку мер по обеспечению сбалансированности бюджетов</t>
  </si>
  <si>
    <t xml:space="preserve">                                                                                         Приложение  2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</si>
  <si>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</si>
  <si>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             муниципального образования</t>
  </si>
  <si>
    <t xml:space="preserve">                                                                                         Гостицкое сельское поселение</t>
  </si>
  <si>
    <t xml:space="preserve">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</si>
  <si>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Ленинградской области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</si>
  <si>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</si>
  <si>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 </t>
  </si>
  <si>
    <t xml:space="preserve"> на финансирования расходов по приобретению в собственность поселения здания, расположенного в пос. Сельхозтехника под ДК </t>
  </si>
  <si>
    <t xml:space="preserve"> на проведение непредвиденных работ и др.неотложных мероприятий, направленных на обеспечение устойчивого функционирования объектов ЖКХ</t>
  </si>
  <si>
    <t xml:space="preserve">                                                                                         от  25.12.2012                     № 210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</si>
</sst>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0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3" xfId="0" applyFont="1" applyBorder="1" applyAlignment="1">
      <alignment vertical="justify" wrapText="1"/>
    </xf>
    <xf numFmtId="0" fontId="0" fillId="0" borderId="1" xfId="0" applyFont="1" applyFill="1" applyBorder="1" applyAlignment="1">
      <alignment vertical="justify" wrapText="1"/>
    </xf>
    <xf numFmtId="0" fontId="9" fillId="0" borderId="0" xfId="0" applyFont="1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Fill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left" vertical="justify" wrapText="1"/>
    </xf>
    <xf numFmtId="0" fontId="3" fillId="0" borderId="2" xfId="0" applyFont="1" applyBorder="1" applyAlignment="1">
      <alignment wrapText="1"/>
    </xf>
    <xf numFmtId="0" fontId="2" fillId="0" borderId="4" xfId="0" applyFont="1" applyBorder="1" applyAlignment="1">
      <alignment/>
    </xf>
    <xf numFmtId="171" fontId="2" fillId="0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171" fontId="0" fillId="0" borderId="5" xfId="0" applyNumberFormat="1" applyFill="1" applyBorder="1" applyAlignment="1">
      <alignment/>
    </xf>
    <xf numFmtId="0" fontId="0" fillId="0" borderId="4" xfId="0" applyFont="1" applyBorder="1" applyAlignment="1">
      <alignment/>
    </xf>
    <xf numFmtId="171" fontId="0" fillId="0" borderId="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171" fontId="0" fillId="0" borderId="5" xfId="0" applyNumberFormat="1" applyFont="1" applyFill="1" applyBorder="1" applyAlignment="1">
      <alignment/>
    </xf>
    <xf numFmtId="171" fontId="2" fillId="0" borderId="5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171" fontId="5" fillId="0" borderId="5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Border="1" applyAlignment="1">
      <alignment/>
    </xf>
    <xf numFmtId="171" fontId="3" fillId="0" borderId="5" xfId="0" applyNumberFormat="1" applyFont="1" applyFill="1" applyBorder="1" applyAlignment="1">
      <alignment/>
    </xf>
    <xf numFmtId="171" fontId="0" fillId="0" borderId="6" xfId="0" applyNumberFormat="1" applyFill="1" applyBorder="1" applyAlignment="1">
      <alignment/>
    </xf>
    <xf numFmtId="171" fontId="0" fillId="0" borderId="6" xfId="0" applyNumberFormat="1" applyBorder="1" applyAlignment="1">
      <alignment/>
    </xf>
    <xf numFmtId="0" fontId="2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171" fontId="2" fillId="0" borderId="8" xfId="0" applyNumberFormat="1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0" fillId="0" borderId="10" xfId="0" applyFill="1" applyBorder="1" applyAlignment="1">
      <alignment wrapText="1"/>
    </xf>
    <xf numFmtId="171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71" fontId="1" fillId="0" borderId="14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65" fontId="2" fillId="0" borderId="19" xfId="0" applyNumberFormat="1" applyFont="1" applyFill="1" applyBorder="1" applyAlignment="1">
      <alignment horizontal="center" wrapText="1"/>
    </xf>
    <xf numFmtId="165" fontId="2" fillId="0" borderId="20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6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22.00390625" style="0" customWidth="1"/>
    <col min="2" max="2" width="83.125" style="0" customWidth="1"/>
    <col min="3" max="3" width="15.25390625" style="16" customWidth="1"/>
  </cols>
  <sheetData>
    <row r="2" ht="12.75">
      <c r="B2" t="s">
        <v>85</v>
      </c>
    </row>
    <row r="3" ht="12.75">
      <c r="B3" t="s">
        <v>86</v>
      </c>
    </row>
    <row r="4" ht="12.75">
      <c r="B4" t="s">
        <v>87</v>
      </c>
    </row>
    <row r="5" ht="12.75">
      <c r="B5" t="s">
        <v>88</v>
      </c>
    </row>
    <row r="6" ht="12.75">
      <c r="B6" t="s">
        <v>89</v>
      </c>
    </row>
    <row r="7" ht="12.75">
      <c r="B7" t="s">
        <v>90</v>
      </c>
    </row>
    <row r="8" ht="12.75">
      <c r="B8" s="3" t="s">
        <v>95</v>
      </c>
    </row>
    <row r="9" ht="12.75">
      <c r="B9" s="3"/>
    </row>
    <row r="11" spans="1:3" ht="14.25">
      <c r="A11" s="50" t="s">
        <v>23</v>
      </c>
      <c r="B11" s="50"/>
      <c r="C11" s="50"/>
    </row>
    <row r="12" spans="1:3" ht="14.25">
      <c r="A12" s="50" t="s">
        <v>58</v>
      </c>
      <c r="B12" s="50"/>
      <c r="C12" s="50"/>
    </row>
    <row r="13" ht="15" thickBot="1">
      <c r="B13" s="4"/>
    </row>
    <row r="14" spans="1:3" ht="12.75" customHeight="1">
      <c r="A14" s="51" t="s">
        <v>1</v>
      </c>
      <c r="B14" s="53" t="s">
        <v>2</v>
      </c>
      <c r="C14" s="55" t="s">
        <v>0</v>
      </c>
    </row>
    <row r="15" spans="1:3" ht="13.5" thickBot="1">
      <c r="A15" s="52"/>
      <c r="B15" s="54"/>
      <c r="C15" s="56"/>
    </row>
    <row r="16" spans="1:3" ht="16.5" customHeight="1">
      <c r="A16" s="41" t="s">
        <v>24</v>
      </c>
      <c r="B16" s="42" t="s">
        <v>25</v>
      </c>
      <c r="C16" s="43">
        <f>C17+C19+C21+C25+C27+C32+C35+C38+C40+C41</f>
        <v>4082.0000000000005</v>
      </c>
    </row>
    <row r="17" spans="1:3" ht="15.75" customHeight="1">
      <c r="A17" s="24" t="s">
        <v>26</v>
      </c>
      <c r="B17" s="5" t="s">
        <v>3</v>
      </c>
      <c r="C17" s="25">
        <f>SUM(C18:C18)</f>
        <v>788.5</v>
      </c>
    </row>
    <row r="18" spans="1:3" ht="13.5" customHeight="1">
      <c r="A18" s="26" t="s">
        <v>27</v>
      </c>
      <c r="B18" s="1" t="s">
        <v>4</v>
      </c>
      <c r="C18" s="27">
        <f>688.5+100</f>
        <v>788.5</v>
      </c>
    </row>
    <row r="19" spans="1:3" ht="13.5" customHeight="1" hidden="1">
      <c r="A19" s="24" t="s">
        <v>28</v>
      </c>
      <c r="B19" s="5" t="s">
        <v>5</v>
      </c>
      <c r="C19" s="25">
        <f>SUM(C20:C20)</f>
        <v>0</v>
      </c>
    </row>
    <row r="20" spans="1:3" ht="16.5" customHeight="1" hidden="1">
      <c r="A20" s="26" t="s">
        <v>29</v>
      </c>
      <c r="B20" s="1" t="s">
        <v>6</v>
      </c>
      <c r="C20" s="27">
        <f>1.4-1.4</f>
        <v>0</v>
      </c>
    </row>
    <row r="21" spans="1:3" ht="15" customHeight="1">
      <c r="A21" s="24" t="s">
        <v>30</v>
      </c>
      <c r="B21" s="5" t="s">
        <v>7</v>
      </c>
      <c r="C21" s="25">
        <f>SUM(C22:C24)</f>
        <v>1465.8000000000002</v>
      </c>
    </row>
    <row r="22" spans="1:3" ht="15.75" customHeight="1">
      <c r="A22" s="28" t="s">
        <v>31</v>
      </c>
      <c r="B22" s="6" t="s">
        <v>8</v>
      </c>
      <c r="C22" s="29">
        <f>21.2+17</f>
        <v>38.2</v>
      </c>
    </row>
    <row r="23" spans="1:3" ht="15.75" customHeight="1">
      <c r="A23" s="30" t="s">
        <v>32</v>
      </c>
      <c r="B23" s="6" t="s">
        <v>33</v>
      </c>
      <c r="C23" s="29">
        <f>346.1+100+50+30+20</f>
        <v>546.1</v>
      </c>
    </row>
    <row r="24" spans="1:5" ht="17.25" customHeight="1">
      <c r="A24" s="26" t="s">
        <v>34</v>
      </c>
      <c r="B24" s="1" t="s">
        <v>9</v>
      </c>
      <c r="C24" s="27">
        <f>595.5+50+150+86</f>
        <v>881.5</v>
      </c>
      <c r="E24" s="7"/>
    </row>
    <row r="25" spans="1:3" ht="15.75" customHeight="1">
      <c r="A25" s="24" t="s">
        <v>35</v>
      </c>
      <c r="B25" s="5" t="s">
        <v>54</v>
      </c>
      <c r="C25" s="25">
        <f>C26</f>
        <v>20</v>
      </c>
    </row>
    <row r="26" spans="1:3" ht="42.75" customHeight="1">
      <c r="A26" s="31" t="s">
        <v>56</v>
      </c>
      <c r="B26" s="2" t="s">
        <v>57</v>
      </c>
      <c r="C26" s="32">
        <f>27-7</f>
        <v>20</v>
      </c>
    </row>
    <row r="27" spans="1:3" ht="26.25" customHeight="1">
      <c r="A27" s="24" t="s">
        <v>36</v>
      </c>
      <c r="B27" s="5" t="s">
        <v>10</v>
      </c>
      <c r="C27" s="33">
        <f>C28+C31</f>
        <v>1391.9</v>
      </c>
    </row>
    <row r="28" spans="1:3" ht="47.25" customHeight="1">
      <c r="A28" s="34" t="s">
        <v>37</v>
      </c>
      <c r="B28" s="11" t="s">
        <v>59</v>
      </c>
      <c r="C28" s="35">
        <f>C29+C30</f>
        <v>1364.9</v>
      </c>
    </row>
    <row r="29" spans="1:3" ht="54" customHeight="1">
      <c r="A29" s="26" t="s">
        <v>60</v>
      </c>
      <c r="B29" s="12" t="s">
        <v>38</v>
      </c>
      <c r="C29" s="27">
        <f>650-100</f>
        <v>550</v>
      </c>
    </row>
    <row r="30" spans="1:3" ht="39" customHeight="1">
      <c r="A30" s="21" t="s">
        <v>39</v>
      </c>
      <c r="B30" s="2" t="s">
        <v>61</v>
      </c>
      <c r="C30" s="32">
        <f>496.9+30+100+120+68</f>
        <v>814.9</v>
      </c>
    </row>
    <row r="31" spans="1:3" ht="39" customHeight="1">
      <c r="A31" s="21" t="s">
        <v>79</v>
      </c>
      <c r="B31" s="22" t="s">
        <v>80</v>
      </c>
      <c r="C31" s="32">
        <f>50-23</f>
        <v>27</v>
      </c>
    </row>
    <row r="32" spans="1:3" ht="15.75" customHeight="1" hidden="1">
      <c r="A32" s="36" t="s">
        <v>40</v>
      </c>
      <c r="B32" s="37" t="s">
        <v>62</v>
      </c>
      <c r="C32" s="25">
        <f>C34+C33</f>
        <v>0</v>
      </c>
    </row>
    <row r="33" spans="1:3" ht="15" customHeight="1" hidden="1">
      <c r="A33" s="30" t="s">
        <v>63</v>
      </c>
      <c r="B33" s="15" t="s">
        <v>64</v>
      </c>
      <c r="C33" s="32">
        <f>12.1-12.1</f>
        <v>0</v>
      </c>
    </row>
    <row r="34" spans="1:3" ht="18.75" customHeight="1" hidden="1">
      <c r="A34" s="30" t="s">
        <v>68</v>
      </c>
      <c r="B34" s="17" t="s">
        <v>69</v>
      </c>
      <c r="C34" s="32">
        <f>6.5-6.5</f>
        <v>0</v>
      </c>
    </row>
    <row r="35" spans="1:3" ht="15.75" customHeight="1">
      <c r="A35" s="36" t="s">
        <v>41</v>
      </c>
      <c r="B35" s="9" t="s">
        <v>11</v>
      </c>
      <c r="C35" s="33">
        <f>SUM(C36:C37)</f>
        <v>396.5</v>
      </c>
    </row>
    <row r="36" spans="1:3" ht="36" customHeight="1">
      <c r="A36" s="19" t="s">
        <v>77</v>
      </c>
      <c r="B36" s="20" t="s">
        <v>78</v>
      </c>
      <c r="C36" s="32">
        <f>150+46</f>
        <v>196</v>
      </c>
    </row>
    <row r="37" spans="1:3" ht="23.25" customHeight="1">
      <c r="A37" s="19" t="s">
        <v>42</v>
      </c>
      <c r="B37" s="18" t="s">
        <v>65</v>
      </c>
      <c r="C37" s="27">
        <f>75+100+100-74.5</f>
        <v>200.5</v>
      </c>
    </row>
    <row r="38" spans="1:3" ht="15" customHeight="1">
      <c r="A38" s="36" t="s">
        <v>43</v>
      </c>
      <c r="B38" s="9" t="s">
        <v>12</v>
      </c>
      <c r="C38" s="25">
        <f>C39</f>
        <v>1.7999999999999998</v>
      </c>
    </row>
    <row r="39" spans="1:3" ht="23.25" customHeight="1">
      <c r="A39" s="30" t="s">
        <v>44</v>
      </c>
      <c r="B39" s="13" t="s">
        <v>66</v>
      </c>
      <c r="C39" s="32">
        <f>9-7.2</f>
        <v>1.7999999999999998</v>
      </c>
    </row>
    <row r="40" spans="1:3" ht="16.5" customHeight="1" hidden="1">
      <c r="A40" s="36" t="s">
        <v>45</v>
      </c>
      <c r="B40" s="9" t="s">
        <v>13</v>
      </c>
      <c r="C40" s="25">
        <v>0</v>
      </c>
    </row>
    <row r="41" spans="1:5" ht="16.5" customHeight="1">
      <c r="A41" s="36" t="s">
        <v>46</v>
      </c>
      <c r="B41" s="9" t="s">
        <v>47</v>
      </c>
      <c r="C41" s="25">
        <v>17.5</v>
      </c>
      <c r="E41" s="7"/>
    </row>
    <row r="42" spans="1:3" ht="16.5" customHeight="1">
      <c r="A42" s="36" t="s">
        <v>48</v>
      </c>
      <c r="B42" s="9" t="s">
        <v>14</v>
      </c>
      <c r="C42" s="25">
        <f>C44+C49+C56+C58</f>
        <v>26899.9</v>
      </c>
    </row>
    <row r="43" spans="1:3" ht="17.25" customHeight="1">
      <c r="A43" s="36" t="s">
        <v>49</v>
      </c>
      <c r="B43" s="9" t="s">
        <v>15</v>
      </c>
      <c r="C43" s="25">
        <f>C44+C49+C56+C58</f>
        <v>26899.9</v>
      </c>
    </row>
    <row r="44" spans="1:3" ht="17.25" customHeight="1">
      <c r="A44" s="19" t="s">
        <v>50</v>
      </c>
      <c r="B44" s="10" t="s">
        <v>18</v>
      </c>
      <c r="C44" s="27">
        <f>C45+C48</f>
        <v>8020.1</v>
      </c>
    </row>
    <row r="45" spans="1:3" ht="15" customHeight="1">
      <c r="A45" s="26" t="s">
        <v>16</v>
      </c>
      <c r="B45" s="8" t="s">
        <v>82</v>
      </c>
      <c r="C45" s="27">
        <f>SUM(C46:C47)</f>
        <v>6994.8</v>
      </c>
    </row>
    <row r="46" spans="1:3" ht="15" customHeight="1">
      <c r="A46" s="26"/>
      <c r="B46" s="23" t="s">
        <v>83</v>
      </c>
      <c r="C46" s="38">
        <v>2494.8</v>
      </c>
    </row>
    <row r="47" spans="1:3" ht="15" customHeight="1">
      <c r="A47" s="26"/>
      <c r="B47" s="23" t="s">
        <v>84</v>
      </c>
      <c r="C47" s="38">
        <v>4500</v>
      </c>
    </row>
    <row r="48" spans="1:3" ht="15" customHeight="1">
      <c r="A48" s="26"/>
      <c r="B48" s="8" t="s">
        <v>19</v>
      </c>
      <c r="C48" s="27">
        <v>1025.3</v>
      </c>
    </row>
    <row r="49" spans="1:3" ht="15" customHeight="1">
      <c r="A49" s="26" t="s">
        <v>51</v>
      </c>
      <c r="B49" s="8" t="s">
        <v>20</v>
      </c>
      <c r="C49" s="27">
        <f>SUM(C50:C55)</f>
        <v>4847.5</v>
      </c>
    </row>
    <row r="50" spans="1:3" ht="21.75" customHeight="1">
      <c r="A50" s="26" t="s">
        <v>16</v>
      </c>
      <c r="B50" s="8" t="s">
        <v>70</v>
      </c>
      <c r="C50" s="39">
        <v>1008</v>
      </c>
    </row>
    <row r="51" spans="1:3" ht="21.75" customHeight="1">
      <c r="A51" s="26"/>
      <c r="B51" s="8" t="s">
        <v>71</v>
      </c>
      <c r="C51" s="39">
        <v>513</v>
      </c>
    </row>
    <row r="52" spans="1:3" ht="25.5">
      <c r="A52" s="26"/>
      <c r="B52" s="8" t="s">
        <v>75</v>
      </c>
      <c r="C52" s="39">
        <f>50+130</f>
        <v>180</v>
      </c>
    </row>
    <row r="53" spans="1:3" ht="25.5">
      <c r="A53" s="26"/>
      <c r="B53" s="8" t="s">
        <v>74</v>
      </c>
      <c r="C53" s="40">
        <v>23.4</v>
      </c>
    </row>
    <row r="54" spans="1:3" ht="25.5" customHeight="1">
      <c r="A54" s="26"/>
      <c r="B54" s="8" t="s">
        <v>91</v>
      </c>
      <c r="C54" s="39">
        <v>2795.7</v>
      </c>
    </row>
    <row r="55" spans="1:3" ht="38.25">
      <c r="A55" s="26"/>
      <c r="B55" s="8" t="s">
        <v>92</v>
      </c>
      <c r="C55" s="40">
        <v>327.4</v>
      </c>
    </row>
    <row r="56" spans="1:3" ht="12.75">
      <c r="A56" s="26" t="s">
        <v>52</v>
      </c>
      <c r="B56" s="8" t="s">
        <v>21</v>
      </c>
      <c r="C56" s="39">
        <f>C57</f>
        <v>95.3</v>
      </c>
    </row>
    <row r="57" spans="1:3" ht="18" customHeight="1">
      <c r="A57" s="26" t="s">
        <v>16</v>
      </c>
      <c r="B57" s="8" t="s">
        <v>55</v>
      </c>
      <c r="C57" s="39">
        <f>76.8+18.5</f>
        <v>95.3</v>
      </c>
    </row>
    <row r="58" spans="1:3" ht="12.75">
      <c r="A58" s="26" t="s">
        <v>53</v>
      </c>
      <c r="B58" s="8" t="s">
        <v>22</v>
      </c>
      <c r="C58" s="39">
        <f>SUM(C59:C65)</f>
        <v>13937</v>
      </c>
    </row>
    <row r="59" spans="1:3" ht="25.5">
      <c r="A59" s="26" t="s">
        <v>16</v>
      </c>
      <c r="B59" s="8" t="s">
        <v>81</v>
      </c>
      <c r="C59" s="39">
        <v>4960</v>
      </c>
    </row>
    <row r="60" spans="1:3" ht="18.75" customHeight="1">
      <c r="A60" s="26"/>
      <c r="B60" s="8" t="s">
        <v>72</v>
      </c>
      <c r="C60" s="39">
        <v>3300</v>
      </c>
    </row>
    <row r="61" spans="1:3" ht="25.5" customHeight="1">
      <c r="A61" s="26"/>
      <c r="B61" s="8" t="s">
        <v>73</v>
      </c>
      <c r="C61" s="39">
        <v>1500</v>
      </c>
    </row>
    <row r="62" spans="1:3" ht="25.5" customHeight="1">
      <c r="A62" s="26"/>
      <c r="B62" s="8" t="s">
        <v>93</v>
      </c>
      <c r="C62" s="39">
        <v>1500</v>
      </c>
    </row>
    <row r="63" spans="1:3" ht="25.5" customHeight="1">
      <c r="A63" s="26"/>
      <c r="B63" s="8" t="s">
        <v>94</v>
      </c>
      <c r="C63" s="39">
        <f>946+1491</f>
        <v>2437</v>
      </c>
    </row>
    <row r="64" spans="1:3" ht="25.5" customHeight="1">
      <c r="A64" s="26"/>
      <c r="B64" s="10" t="s">
        <v>67</v>
      </c>
      <c r="C64" s="39">
        <v>160</v>
      </c>
    </row>
    <row r="65" spans="1:3" ht="18.75" customHeight="1" thickBot="1">
      <c r="A65" s="44"/>
      <c r="B65" s="45" t="s">
        <v>76</v>
      </c>
      <c r="C65" s="46">
        <v>80</v>
      </c>
    </row>
    <row r="66" spans="1:3" s="14" customFormat="1" ht="15.75" customHeight="1" thickBot="1">
      <c r="A66" s="47" t="s">
        <v>17</v>
      </c>
      <c r="B66" s="48"/>
      <c r="C66" s="49">
        <f>C42+C16</f>
        <v>30981.9</v>
      </c>
    </row>
  </sheetData>
  <mergeCells count="5">
    <mergeCell ref="A11:C11"/>
    <mergeCell ref="A14:A15"/>
    <mergeCell ref="B14:B15"/>
    <mergeCell ref="C14:C15"/>
    <mergeCell ref="A12:C12"/>
  </mergeCells>
  <printOptions horizontalCentered="1"/>
  <pageMargins left="0.7874015748031497" right="0.1968503937007874" top="0.1968503937007874" bottom="0.32" header="0.41" footer="0.57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Администрация</cp:lastModifiedBy>
  <cp:lastPrinted>2013-01-11T08:24:41Z</cp:lastPrinted>
  <dcterms:created xsi:type="dcterms:W3CDTF">2005-12-20T08:48:21Z</dcterms:created>
  <dcterms:modified xsi:type="dcterms:W3CDTF">2013-01-11T08:24:44Z</dcterms:modified>
  <cp:category/>
  <cp:version/>
  <cp:contentType/>
  <cp:contentStatus/>
</cp:coreProperties>
</file>