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251" windowWidth="13710" windowHeight="11730" activeTab="0"/>
  </bookViews>
  <sheets>
    <sheet name="октябрь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<sst xmlns="http://schemas.openxmlformats.org/spreadsheetml/2006/main" count="64" uniqueCount="63">
  <si>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</si>
  <si>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</si>
  <si>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</si>
  <si>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</si>
  <si>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</si>
  <si>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</si>
  <si>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</si>
  <si>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</si>
  <si>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</si>
  <si>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</si>
  <si>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</si>
  <si>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</si>
  <si>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</si>
  <si>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</si>
  <si>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</si>
  <si>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</si>
  <si>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</si>
  <si>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</si>
  <si>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</si>
  <si>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</si>
  <si>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</si>
  <si>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 xml:space="preserve">Ед.изм.: </t>
  </si>
  <si>
    <t>руб.</t>
  </si>
  <si>
    <t>Итого  доходов:</t>
  </si>
  <si>
    <t>Доходы от продажи земельных участков</t>
  </si>
  <si>
    <t>11406000000000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</si>
  <si>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</si>
  <si>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</si>
  <si>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</si>
  <si>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</si>
  <si>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</si>
  <si>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</si>
  <si>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</si>
  <si>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</si>
  <si>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налоговые и неналоговые</t>
  </si>
  <si>
    <t>общая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</si>
  <si>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</si>
  <si>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</si>
  <si>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</si>
  <si>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</si>
  <si>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</si>
  <si>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</si>
  <si>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</si>
  <si>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11105075000000</t>
  </si>
  <si>
    <t>Прочие безвозмездные поступления</t>
  </si>
  <si>
    <t>20700000000000</t>
  </si>
  <si>
    <t>10606000000000</t>
  </si>
  <si>
    <t>Штрафы</t>
  </si>
  <si>
    <t>11600000000000</t>
  </si>
  <si>
    <t>Единый сельскохозяйственный налог</t>
  </si>
  <si>
    <t>10503000000000</t>
  </si>
  <si>
    <t>Доходы от возврата остатков межбюджетных трансфертов</t>
  </si>
  <si>
    <t>21800000000000</t>
  </si>
  <si>
    <t>Факт 2022 г.</t>
  </si>
  <si>
    <t>Сведения об исполнении доходной части бюджета муниципального образования Гостицкое сельское поселение Сланцевского муниципального района Ленинградской области на 2023 год</t>
  </si>
  <si>
    <t>План 2023 г.</t>
  </si>
  <si>
    <t>к плану 2023 г.</t>
  </si>
  <si>
    <t>структура факт 2023</t>
  </si>
  <si>
    <t>20203000000000</t>
  </si>
  <si>
    <t>на 01.11.2023 г.</t>
  </si>
  <si>
    <t>Факт 10 мес.   2022 г.</t>
  </si>
  <si>
    <t>Факт 10 мес.   2023 г.</t>
  </si>
  <si>
    <t>к Факту      10 мес.    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</si>
</sst>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5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wrapText="1"/>
    </xf>
    <xf numFmtId="173" fontId="6" fillId="0" borderId="15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72" fontId="8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78" fontId="6" fillId="0" borderId="14" xfId="0" applyNumberFormat="1" applyFont="1" applyFill="1" applyBorder="1" applyAlignment="1">
      <alignment horizontal="right" vertical="center" wrapText="1"/>
    </xf>
    <xf numFmtId="178" fontId="6" fillId="0" borderId="19" xfId="0" applyNumberFormat="1" applyFont="1" applyFill="1" applyBorder="1" applyAlignment="1">
      <alignment horizontal="right" vertical="center" wrapText="1"/>
    </xf>
    <xf numFmtId="178" fontId="18" fillId="0" borderId="14" xfId="0" applyNumberFormat="1" applyFont="1" applyFill="1" applyBorder="1" applyAlignment="1">
      <alignment horizontal="right" vertical="center" wrapText="1"/>
    </xf>
    <xf numFmtId="178" fontId="19" fillId="0" borderId="14" xfId="0" applyNumberFormat="1" applyFont="1" applyFill="1" applyBorder="1" applyAlignment="1">
      <alignment horizontal="right" vertical="center" wrapText="1"/>
    </xf>
    <xf numFmtId="178" fontId="6" fillId="0" borderId="10" xfId="0" applyNumberFormat="1" applyFont="1" applyFill="1" applyBorder="1" applyAlignment="1">
      <alignment horizontal="right" vertical="center" wrapText="1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right" vertical="center" wrapText="1"/>
    </xf>
    <xf numFmtId="49" fontId="3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178" fontId="19" fillId="0" borderId="10" xfId="0" applyNumberFormat="1" applyFont="1" applyFill="1" applyBorder="1" applyAlignment="1">
      <alignment horizontal="righ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right" vertical="center" wrapText="1"/>
    </xf>
    <xf numFmtId="178" fontId="8" fillId="0" borderId="21" xfId="0" applyNumberFormat="1" applyFont="1" applyFill="1" applyBorder="1" applyAlignment="1">
      <alignment horizontal="right" vertical="center" wrapText="1"/>
    </xf>
    <xf numFmtId="178" fontId="8" fillId="0" borderId="23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8" fillId="33" borderId="21" xfId="0" applyNumberFormat="1" applyFont="1" applyFill="1" applyBorder="1" applyAlignment="1">
      <alignment horizontal="right" vertical="center" wrapText="1"/>
    </xf>
    <xf numFmtId="4" fontId="6" fillId="33" borderId="24" xfId="0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2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9" fontId="11" fillId="0" borderId="0" xfId="0" applyNumberFormat="1" applyFont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9" fillId="0" borderId="24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1" fillId="0" borderId="2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33" borderId="28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34.875" style="0" customWidth="1"/>
    <col min="2" max="2" width="13.625" style="0" customWidth="1"/>
    <col min="3" max="4" width="12.75390625" style="55" customWidth="1"/>
    <col min="5" max="6" width="12.25390625" style="59" customWidth="1"/>
    <col min="7" max="7" width="9.00390625" style="0" customWidth="1"/>
    <col min="8" max="8" width="8.125" style="0" customWidth="1"/>
    <col min="9" max="9" width="11.375" style="0" customWidth="1"/>
    <col min="10" max="10" width="0" style="0" hidden="1" customWidth="1"/>
  </cols>
  <sheetData>
    <row r="1" spans="1:9" s="18" customFormat="1" ht="39" customHeight="1">
      <c r="A1" s="60" t="s">
        <v>54</v>
      </c>
      <c r="B1" s="60"/>
      <c r="C1" s="60"/>
      <c r="D1" s="60"/>
      <c r="E1" s="60"/>
      <c r="F1" s="60"/>
      <c r="G1" s="60"/>
      <c r="H1" s="60"/>
      <c r="I1" s="17"/>
    </row>
    <row r="2" spans="1:9" ht="15.75">
      <c r="A2" s="19" t="s">
        <v>59</v>
      </c>
      <c r="B2" s="2"/>
      <c r="C2" s="48"/>
      <c r="D2" s="48"/>
      <c r="E2" s="56"/>
      <c r="F2" s="56"/>
      <c r="G2" s="3"/>
      <c r="H2" s="3"/>
      <c r="I2" s="4"/>
    </row>
    <row r="3" spans="1:9" ht="15" customHeight="1" thickBot="1">
      <c r="A3" s="13"/>
      <c r="B3" s="14"/>
      <c r="E3" s="57"/>
      <c r="F3" s="5" t="s">
        <v>21</v>
      </c>
      <c r="G3" s="27" t="s">
        <v>22</v>
      </c>
      <c r="I3" s="15"/>
    </row>
    <row r="4" spans="1:11" ht="21" customHeight="1">
      <c r="A4" s="66" t="s">
        <v>0</v>
      </c>
      <c r="B4" s="68" t="s">
        <v>1</v>
      </c>
      <c r="C4" s="70" t="s">
        <v>53</v>
      </c>
      <c r="D4" s="70" t="s">
        <v>60</v>
      </c>
      <c r="E4" s="70" t="s">
        <v>55</v>
      </c>
      <c r="F4" s="70" t="s">
        <v>61</v>
      </c>
      <c r="G4" s="64" t="s">
        <v>18</v>
      </c>
      <c r="H4" s="65"/>
      <c r="I4" s="61" t="s">
        <v>57</v>
      </c>
      <c r="J4" s="62"/>
      <c r="K4" s="63"/>
    </row>
    <row r="5" spans="1:11" ht="33.75" customHeight="1">
      <c r="A5" s="67"/>
      <c r="B5" s="69"/>
      <c r="C5" s="71"/>
      <c r="D5" s="71"/>
      <c r="E5" s="71"/>
      <c r="F5" s="71"/>
      <c r="G5" s="26" t="s">
        <v>56</v>
      </c>
      <c r="H5" s="20" t="s">
        <v>62</v>
      </c>
      <c r="I5" s="31" t="s">
        <v>34</v>
      </c>
      <c r="J5" s="32" t="s">
        <v>35</v>
      </c>
      <c r="K5" s="32" t="s">
        <v>35</v>
      </c>
    </row>
    <row r="6" spans="1:11" ht="14.25" customHeight="1">
      <c r="A6" s="21" t="s">
        <v>7</v>
      </c>
      <c r="B6" s="7" t="s">
        <v>14</v>
      </c>
      <c r="C6" s="49">
        <v>1050937.62</v>
      </c>
      <c r="D6" s="49">
        <v>826304.56</v>
      </c>
      <c r="E6" s="49">
        <v>1145300</v>
      </c>
      <c r="F6" s="49">
        <v>968362.49</v>
      </c>
      <c r="G6" s="37">
        <f>F6/E6*100</f>
        <v>84.55099013358945</v>
      </c>
      <c r="H6" s="33">
        <f>F6/D6*100</f>
        <v>117.1919576481582</v>
      </c>
      <c r="I6" s="8">
        <f aca="true" t="shared" si="0" ref="I6:I22">F6/$F$22*100</f>
        <v>31.811784900272688</v>
      </c>
      <c r="J6" s="8">
        <f aca="true" t="shared" si="1" ref="J6:J30">F6/$F$30*100</f>
        <v>4.344964127084245</v>
      </c>
      <c r="K6" s="8">
        <f aca="true" t="shared" si="2" ref="K6:K30">F6/$F$30*100</f>
        <v>4.344964127084245</v>
      </c>
    </row>
    <row r="7" spans="1:11" ht="15.75" customHeight="1">
      <c r="A7" s="22" t="s">
        <v>42</v>
      </c>
      <c r="B7" s="7" t="s">
        <v>41</v>
      </c>
      <c r="C7" s="49">
        <f>524980.94+0.18</f>
        <v>524981.12</v>
      </c>
      <c r="D7" s="49">
        <v>438513.4</v>
      </c>
      <c r="E7" s="49">
        <v>482000</v>
      </c>
      <c r="F7" s="49">
        <v>454214.09</v>
      </c>
      <c r="G7" s="37">
        <f>F7/E7*100</f>
        <v>94.23528838174275</v>
      </c>
      <c r="H7" s="35">
        <f>F7/D7*100</f>
        <v>103.58043562636854</v>
      </c>
      <c r="I7" s="8">
        <f t="shared" si="0"/>
        <v>14.921438076100099</v>
      </c>
      <c r="J7" s="8">
        <f t="shared" si="1"/>
        <v>2.0380218641742465</v>
      </c>
      <c r="K7" s="8">
        <f t="shared" si="2"/>
        <v>2.0380218641742465</v>
      </c>
    </row>
    <row r="8" spans="1:11" ht="15.75" customHeight="1" hidden="1">
      <c r="A8" s="22" t="s">
        <v>49</v>
      </c>
      <c r="B8" s="7" t="s">
        <v>50</v>
      </c>
      <c r="C8" s="49">
        <v>0</v>
      </c>
      <c r="D8" s="49">
        <v>0</v>
      </c>
      <c r="E8" s="49">
        <v>0</v>
      </c>
      <c r="F8" s="49">
        <v>0</v>
      </c>
      <c r="G8" s="37"/>
      <c r="H8" s="35"/>
      <c r="I8" s="8"/>
      <c r="J8" s="8"/>
      <c r="K8" s="8"/>
    </row>
    <row r="9" spans="1:11" ht="15.75" customHeight="1">
      <c r="A9" s="22" t="s">
        <v>2</v>
      </c>
      <c r="B9" s="7" t="s">
        <v>15</v>
      </c>
      <c r="C9" s="49">
        <v>194241.4</v>
      </c>
      <c r="D9" s="49">
        <v>112468.94</v>
      </c>
      <c r="E9" s="49">
        <v>193700</v>
      </c>
      <c r="F9" s="49">
        <v>172468.23</v>
      </c>
      <c r="G9" s="37">
        <f aca="true" t="shared" si="3" ref="G9:G30">F9/E9*100</f>
        <v>89.03883840991223</v>
      </c>
      <c r="H9" s="33">
        <f aca="true" t="shared" si="4" ref="H9:H30">F9/D9*100</f>
        <v>153.3474308551321</v>
      </c>
      <c r="I9" s="8">
        <f t="shared" si="0"/>
        <v>5.665773190874791</v>
      </c>
      <c r="J9" s="8">
        <f t="shared" si="1"/>
        <v>0.773850990874001</v>
      </c>
      <c r="K9" s="8">
        <f t="shared" si="2"/>
        <v>0.773850990874001</v>
      </c>
    </row>
    <row r="10" spans="1:11" ht="17.25" customHeight="1">
      <c r="A10" s="22" t="s">
        <v>3</v>
      </c>
      <c r="B10" s="7" t="s">
        <v>46</v>
      </c>
      <c r="C10" s="49">
        <v>543752.52</v>
      </c>
      <c r="D10" s="49">
        <v>140907.97</v>
      </c>
      <c r="E10" s="49">
        <v>736000</v>
      </c>
      <c r="F10" s="49">
        <v>602612.31</v>
      </c>
      <c r="G10" s="37">
        <f t="shared" si="3"/>
        <v>81.87667255434783</v>
      </c>
      <c r="H10" s="33">
        <f t="shared" si="4"/>
        <v>427.66375102841954</v>
      </c>
      <c r="I10" s="8">
        <f t="shared" si="0"/>
        <v>19.796484665547556</v>
      </c>
      <c r="J10" s="8">
        <f t="shared" si="1"/>
        <v>2.7038726680639713</v>
      </c>
      <c r="K10" s="8">
        <f t="shared" si="2"/>
        <v>2.7038726680639713</v>
      </c>
    </row>
    <row r="11" spans="1:11" ht="14.25" customHeight="1">
      <c r="A11" s="22" t="s">
        <v>19</v>
      </c>
      <c r="B11" s="7" t="s">
        <v>20</v>
      </c>
      <c r="C11" s="49">
        <v>460</v>
      </c>
      <c r="D11" s="49">
        <v>460</v>
      </c>
      <c r="E11" s="49">
        <v>1000</v>
      </c>
      <c r="F11" s="49">
        <v>620</v>
      </c>
      <c r="G11" s="37">
        <f t="shared" si="3"/>
        <v>62</v>
      </c>
      <c r="H11" s="33">
        <f t="shared" si="4"/>
        <v>134.7826086956522</v>
      </c>
      <c r="I11" s="8">
        <f t="shared" si="0"/>
        <v>0.02036768962227055</v>
      </c>
      <c r="J11" s="8">
        <f t="shared" si="1"/>
        <v>0.0027818898259805913</v>
      </c>
      <c r="K11" s="8">
        <f t="shared" si="2"/>
        <v>0.0027818898259805913</v>
      </c>
    </row>
    <row r="12" spans="1:11" ht="16.5" customHeight="1" hidden="1">
      <c r="A12" s="28" t="s">
        <v>30</v>
      </c>
      <c r="B12" s="7" t="s">
        <v>29</v>
      </c>
      <c r="C12" s="49">
        <v>0</v>
      </c>
      <c r="D12" s="49">
        <v>0</v>
      </c>
      <c r="E12" s="49">
        <v>0</v>
      </c>
      <c r="F12" s="49">
        <v>0</v>
      </c>
      <c r="G12" s="43" t="e">
        <f t="shared" si="3"/>
        <v>#DIV/0!</v>
      </c>
      <c r="H12" s="36" t="e">
        <f t="shared" si="4"/>
        <v>#DIV/0!</v>
      </c>
      <c r="I12" s="8">
        <f t="shared" si="0"/>
        <v>0</v>
      </c>
      <c r="J12" s="8">
        <f t="shared" si="1"/>
        <v>0</v>
      </c>
      <c r="K12" s="8">
        <f t="shared" si="2"/>
        <v>0</v>
      </c>
    </row>
    <row r="13" spans="1:11" ht="16.5" customHeight="1">
      <c r="A13" s="22" t="s">
        <v>40</v>
      </c>
      <c r="B13" s="7" t="s">
        <v>43</v>
      </c>
      <c r="C13" s="49">
        <v>362145.51</v>
      </c>
      <c r="D13" s="49">
        <v>286756.88</v>
      </c>
      <c r="E13" s="49">
        <v>398700</v>
      </c>
      <c r="F13" s="49">
        <v>338854.04</v>
      </c>
      <c r="G13" s="37">
        <f t="shared" si="3"/>
        <v>84.98972661148733</v>
      </c>
      <c r="H13" s="33">
        <f t="shared" si="4"/>
        <v>118.16771057071063</v>
      </c>
      <c r="I13" s="8">
        <f t="shared" si="0"/>
        <v>11.131732119310401</v>
      </c>
      <c r="J13" s="8">
        <f t="shared" si="1"/>
        <v>1.520410655432936</v>
      </c>
      <c r="K13" s="8">
        <f t="shared" si="2"/>
        <v>1.520410655432936</v>
      </c>
    </row>
    <row r="14" spans="1:11" ht="16.5" customHeight="1">
      <c r="A14" s="22" t="s">
        <v>37</v>
      </c>
      <c r="B14" s="7" t="s">
        <v>38</v>
      </c>
      <c r="C14" s="49">
        <v>137490.51</v>
      </c>
      <c r="D14" s="49">
        <v>107643.33</v>
      </c>
      <c r="E14" s="49">
        <v>140900</v>
      </c>
      <c r="F14" s="49">
        <v>146960.6</v>
      </c>
      <c r="G14" s="37">
        <f t="shared" si="3"/>
        <v>104.30134847409511</v>
      </c>
      <c r="H14" s="33">
        <f t="shared" si="4"/>
        <v>136.52550511025626</v>
      </c>
      <c r="I14" s="8">
        <f t="shared" si="0"/>
        <v>4.827819173391377</v>
      </c>
      <c r="J14" s="8">
        <f t="shared" si="1"/>
        <v>0.6594003192903279</v>
      </c>
      <c r="K14" s="8">
        <f t="shared" si="2"/>
        <v>0.6594003192903279</v>
      </c>
    </row>
    <row r="15" spans="1:11" ht="13.5" customHeight="1">
      <c r="A15" s="22" t="s">
        <v>33</v>
      </c>
      <c r="B15" s="7" t="s">
        <v>39</v>
      </c>
      <c r="C15" s="49">
        <v>6925.33</v>
      </c>
      <c r="D15" s="49">
        <v>6925.33</v>
      </c>
      <c r="E15" s="49">
        <v>18000</v>
      </c>
      <c r="F15" s="49">
        <v>17945.2</v>
      </c>
      <c r="G15" s="37">
        <f t="shared" si="3"/>
        <v>99.69555555555556</v>
      </c>
      <c r="H15" s="33">
        <f t="shared" si="4"/>
        <v>259.12411394114076</v>
      </c>
      <c r="I15" s="8">
        <f t="shared" si="0"/>
        <v>0.5895197803380153</v>
      </c>
      <c r="J15" s="8">
        <f t="shared" si="1"/>
        <v>0.08051866016965631</v>
      </c>
      <c r="K15" s="8">
        <f t="shared" si="2"/>
        <v>0.08051866016965631</v>
      </c>
    </row>
    <row r="16" spans="1:11" ht="13.5">
      <c r="A16" s="23" t="s">
        <v>32</v>
      </c>
      <c r="B16" s="11" t="s">
        <v>31</v>
      </c>
      <c r="C16" s="50">
        <v>39040</v>
      </c>
      <c r="D16" s="50">
        <v>39040</v>
      </c>
      <c r="E16" s="50">
        <v>325000</v>
      </c>
      <c r="F16" s="50">
        <v>325000</v>
      </c>
      <c r="G16" s="37">
        <f t="shared" si="3"/>
        <v>100</v>
      </c>
      <c r="H16" s="33">
        <f t="shared" si="4"/>
        <v>832.4795081967213</v>
      </c>
      <c r="I16" s="8">
        <f t="shared" si="0"/>
        <v>10.676611495545046</v>
      </c>
      <c r="J16" s="8">
        <f t="shared" si="1"/>
        <v>1.4582486991027293</v>
      </c>
      <c r="K16" s="8">
        <f t="shared" si="2"/>
        <v>1.4582486991027293</v>
      </c>
    </row>
    <row r="17" spans="1:11" ht="13.5" customHeight="1" hidden="1">
      <c r="A17" s="23" t="s">
        <v>24</v>
      </c>
      <c r="B17" s="11" t="s">
        <v>25</v>
      </c>
      <c r="C17" s="50">
        <v>0</v>
      </c>
      <c r="D17" s="50">
        <v>0</v>
      </c>
      <c r="E17" s="50">
        <v>0</v>
      </c>
      <c r="F17" s="50">
        <v>0</v>
      </c>
      <c r="G17" s="37" t="e">
        <f t="shared" si="3"/>
        <v>#DIV/0!</v>
      </c>
      <c r="H17" s="33" t="e">
        <f t="shared" si="4"/>
        <v>#DIV/0!</v>
      </c>
      <c r="I17" s="8">
        <f t="shared" si="0"/>
        <v>0</v>
      </c>
      <c r="J17" s="8">
        <f t="shared" si="1"/>
        <v>0</v>
      </c>
      <c r="K17" s="8">
        <f t="shared" si="2"/>
        <v>0</v>
      </c>
    </row>
    <row r="18" spans="1:11" ht="17.25" customHeight="1" hidden="1">
      <c r="A18" s="23" t="s">
        <v>4</v>
      </c>
      <c r="B18" s="11" t="s">
        <v>16</v>
      </c>
      <c r="C18" s="50">
        <v>0</v>
      </c>
      <c r="D18" s="50">
        <v>0</v>
      </c>
      <c r="E18" s="50">
        <v>0</v>
      </c>
      <c r="F18" s="50">
        <v>0</v>
      </c>
      <c r="G18" s="37" t="e">
        <f t="shared" si="3"/>
        <v>#DIV/0!</v>
      </c>
      <c r="H18" s="33" t="e">
        <f t="shared" si="4"/>
        <v>#DIV/0!</v>
      </c>
      <c r="I18" s="8">
        <f t="shared" si="0"/>
        <v>0</v>
      </c>
      <c r="J18" s="8">
        <f t="shared" si="1"/>
        <v>0</v>
      </c>
      <c r="K18" s="8">
        <f t="shared" si="2"/>
        <v>0</v>
      </c>
    </row>
    <row r="19" spans="1:11" ht="14.25" customHeight="1" thickBot="1">
      <c r="A19" s="22" t="s">
        <v>47</v>
      </c>
      <c r="B19" s="11" t="s">
        <v>48</v>
      </c>
      <c r="C19" s="50">
        <v>2500</v>
      </c>
      <c r="D19" s="50">
        <v>500</v>
      </c>
      <c r="E19" s="50">
        <v>17000</v>
      </c>
      <c r="F19" s="50">
        <v>17000</v>
      </c>
      <c r="G19" s="37">
        <f t="shared" si="3"/>
        <v>100</v>
      </c>
      <c r="H19" s="33">
        <f t="shared" si="4"/>
        <v>3400</v>
      </c>
      <c r="I19" s="8">
        <f t="shared" si="0"/>
        <v>0.5584689089977408</v>
      </c>
      <c r="J19" s="8"/>
      <c r="K19" s="8">
        <f t="shared" si="2"/>
        <v>0.07627762426075815</v>
      </c>
    </row>
    <row r="20" spans="1:11" ht="17.25" customHeight="1" hidden="1">
      <c r="A20" s="23" t="s">
        <v>10</v>
      </c>
      <c r="B20" s="11" t="s">
        <v>11</v>
      </c>
      <c r="C20" s="50">
        <v>0</v>
      </c>
      <c r="D20" s="50">
        <v>0</v>
      </c>
      <c r="E20" s="50">
        <v>0</v>
      </c>
      <c r="F20" s="50">
        <v>0</v>
      </c>
      <c r="G20" s="45" t="e">
        <f t="shared" si="3"/>
        <v>#DIV/0!</v>
      </c>
      <c r="H20" s="33" t="e">
        <f t="shared" si="4"/>
        <v>#DIV/0!</v>
      </c>
      <c r="I20" s="8">
        <f t="shared" si="0"/>
        <v>0</v>
      </c>
      <c r="J20" s="8">
        <f t="shared" si="1"/>
        <v>0</v>
      </c>
      <c r="K20" s="8">
        <f t="shared" si="2"/>
        <v>0</v>
      </c>
    </row>
    <row r="21" spans="1:11" ht="17.25" customHeight="1" hidden="1">
      <c r="A21" s="24" t="s">
        <v>28</v>
      </c>
      <c r="B21" s="9" t="s">
        <v>36</v>
      </c>
      <c r="C21" s="50">
        <v>0</v>
      </c>
      <c r="D21" s="50">
        <v>0</v>
      </c>
      <c r="E21" s="50">
        <v>0</v>
      </c>
      <c r="F21" s="50">
        <v>0</v>
      </c>
      <c r="G21" s="45" t="e">
        <f t="shared" si="3"/>
        <v>#DIV/0!</v>
      </c>
      <c r="H21" s="33" t="e">
        <f t="shared" si="4"/>
        <v>#DIV/0!</v>
      </c>
      <c r="I21" s="8">
        <f t="shared" si="0"/>
        <v>0</v>
      </c>
      <c r="J21" s="8">
        <f t="shared" si="1"/>
        <v>0</v>
      </c>
      <c r="K21" s="8">
        <f t="shared" si="2"/>
        <v>0</v>
      </c>
    </row>
    <row r="22" spans="1:11" ht="17.25" customHeight="1" thickBot="1">
      <c r="A22" s="38" t="s">
        <v>23</v>
      </c>
      <c r="B22" s="39"/>
      <c r="C22" s="51">
        <f>SUM(C6:C21)</f>
        <v>2862474.01</v>
      </c>
      <c r="D22" s="51">
        <f>SUM(D6:D21)</f>
        <v>1959520.4100000001</v>
      </c>
      <c r="E22" s="51">
        <f>SUM(E6:E21)</f>
        <v>3457600</v>
      </c>
      <c r="F22" s="51">
        <f>SUM(F6:F21)</f>
        <v>3044036.9600000004</v>
      </c>
      <c r="G22" s="46">
        <f t="shared" si="3"/>
        <v>88.03901434521056</v>
      </c>
      <c r="H22" s="47">
        <f t="shared" si="4"/>
        <v>155.34601959057932</v>
      </c>
      <c r="I22" s="30">
        <f t="shared" si="0"/>
        <v>100</v>
      </c>
      <c r="J22" s="30">
        <f t="shared" si="1"/>
        <v>13.658347498278852</v>
      </c>
      <c r="K22" s="30">
        <f t="shared" si="2"/>
        <v>13.658347498278852</v>
      </c>
    </row>
    <row r="23" spans="1:11" ht="13.5">
      <c r="A23" s="25" t="s">
        <v>12</v>
      </c>
      <c r="B23" s="12" t="s">
        <v>13</v>
      </c>
      <c r="C23" s="52">
        <v>12065600</v>
      </c>
      <c r="D23" s="52">
        <v>12065600</v>
      </c>
      <c r="E23" s="52">
        <v>13931600</v>
      </c>
      <c r="F23" s="52">
        <v>13931600</v>
      </c>
      <c r="G23" s="40">
        <f t="shared" si="3"/>
        <v>100</v>
      </c>
      <c r="H23" s="34">
        <f t="shared" si="4"/>
        <v>115.46545550987932</v>
      </c>
      <c r="J23" s="8">
        <f t="shared" si="1"/>
        <v>62.50996177359872</v>
      </c>
      <c r="K23" s="8">
        <f t="shared" si="2"/>
        <v>62.50996177359872</v>
      </c>
    </row>
    <row r="24" spans="1:11" ht="13.5">
      <c r="A24" s="22" t="s">
        <v>17</v>
      </c>
      <c r="B24" s="7" t="s">
        <v>9</v>
      </c>
      <c r="C24" s="49">
        <v>5396001.75</v>
      </c>
      <c r="D24" s="49">
        <v>5261601.75</v>
      </c>
      <c r="E24" s="49">
        <v>2940100</v>
      </c>
      <c r="F24" s="49">
        <v>2813022</v>
      </c>
      <c r="G24" s="40">
        <f t="shared" si="3"/>
        <v>95.67776606237884</v>
      </c>
      <c r="H24" s="33">
        <f t="shared" si="4"/>
        <v>53.46322533817768</v>
      </c>
      <c r="J24" s="8">
        <f t="shared" si="1"/>
        <v>12.621802067838026</v>
      </c>
      <c r="K24" s="8">
        <f t="shared" si="2"/>
        <v>12.621802067838026</v>
      </c>
    </row>
    <row r="25" spans="1:11" ht="13.5">
      <c r="A25" s="22" t="s">
        <v>8</v>
      </c>
      <c r="B25" s="7" t="s">
        <v>58</v>
      </c>
      <c r="C25" s="49">
        <v>157620</v>
      </c>
      <c r="D25" s="49">
        <v>152620</v>
      </c>
      <c r="E25" s="49">
        <v>165220</v>
      </c>
      <c r="F25" s="49">
        <v>165220</v>
      </c>
      <c r="G25" s="37">
        <f t="shared" si="3"/>
        <v>100</v>
      </c>
      <c r="H25" s="33">
        <f t="shared" si="4"/>
        <v>108.25579871576466</v>
      </c>
      <c r="J25" s="8">
        <f t="shared" si="1"/>
        <v>0.7413287694330859</v>
      </c>
      <c r="K25" s="8">
        <f t="shared" si="2"/>
        <v>0.7413287694330859</v>
      </c>
    </row>
    <row r="26" spans="1:11" ht="16.5" customHeight="1">
      <c r="A26" s="22" t="s">
        <v>26</v>
      </c>
      <c r="B26" s="7" t="s">
        <v>27</v>
      </c>
      <c r="C26" s="49">
        <v>4212372.52</v>
      </c>
      <c r="D26" s="49">
        <v>2268897</v>
      </c>
      <c r="E26" s="49">
        <v>2329128.75</v>
      </c>
      <c r="F26" s="49">
        <v>2329128.75</v>
      </c>
      <c r="G26" s="37">
        <f t="shared" si="3"/>
        <v>100</v>
      </c>
      <c r="H26" s="33">
        <f t="shared" si="4"/>
        <v>102.6546709700793</v>
      </c>
      <c r="J26" s="8">
        <f t="shared" si="1"/>
        <v>10.450612214554665</v>
      </c>
      <c r="K26" s="8">
        <f t="shared" si="2"/>
        <v>10.450612214554665</v>
      </c>
    </row>
    <row r="27" spans="1:11" ht="16.5" customHeight="1" thickBot="1">
      <c r="A27" s="22" t="s">
        <v>44</v>
      </c>
      <c r="B27" s="44" t="s">
        <v>45</v>
      </c>
      <c r="C27" s="49">
        <v>14500</v>
      </c>
      <c r="D27" s="49">
        <v>14500</v>
      </c>
      <c r="E27" s="49">
        <v>4000</v>
      </c>
      <c r="F27" s="49">
        <v>4000</v>
      </c>
      <c r="G27" s="37">
        <f t="shared" si="3"/>
        <v>100</v>
      </c>
      <c r="H27" s="33">
        <f t="shared" si="4"/>
        <v>27.586206896551722</v>
      </c>
      <c r="J27" s="8">
        <f t="shared" si="1"/>
        <v>0.017947676296648975</v>
      </c>
      <c r="K27" s="8">
        <f t="shared" si="2"/>
        <v>0.017947676296648975</v>
      </c>
    </row>
    <row r="28" spans="1:11" ht="16.5" customHeight="1" hidden="1">
      <c r="A28" s="24" t="s">
        <v>51</v>
      </c>
      <c r="B28" s="9" t="s">
        <v>52</v>
      </c>
      <c r="C28" s="49">
        <v>0</v>
      </c>
      <c r="D28" s="49">
        <v>0</v>
      </c>
      <c r="E28" s="49">
        <v>0</v>
      </c>
      <c r="F28" s="49">
        <v>0</v>
      </c>
      <c r="G28" s="37" t="e">
        <f t="shared" si="3"/>
        <v>#DIV/0!</v>
      </c>
      <c r="H28" s="33" t="e">
        <f t="shared" si="4"/>
        <v>#DIV/0!</v>
      </c>
      <c r="J28" s="8">
        <f t="shared" si="1"/>
        <v>0</v>
      </c>
      <c r="K28" s="8">
        <f t="shared" si="2"/>
        <v>0</v>
      </c>
    </row>
    <row r="29" spans="1:11" ht="21" customHeight="1" thickBot="1">
      <c r="A29" s="38" t="s">
        <v>5</v>
      </c>
      <c r="B29" s="39"/>
      <c r="C29" s="51">
        <f>SUM(C23:C28)</f>
        <v>21846094.27</v>
      </c>
      <c r="D29" s="51">
        <f>SUM(D23:D28)</f>
        <v>19763218.75</v>
      </c>
      <c r="E29" s="51">
        <f>SUM(E23:E28)</f>
        <v>19370048.75</v>
      </c>
      <c r="F29" s="51">
        <f>SUM(F23:F28)</f>
        <v>19242970.75</v>
      </c>
      <c r="G29" s="46">
        <f t="shared" si="3"/>
        <v>99.34394589481867</v>
      </c>
      <c r="H29" s="47">
        <f t="shared" si="4"/>
        <v>97.3675947901958</v>
      </c>
      <c r="I29" s="1"/>
      <c r="J29" s="30">
        <f t="shared" si="1"/>
        <v>86.34165250172114</v>
      </c>
      <c r="K29" s="30">
        <f t="shared" si="2"/>
        <v>86.34165250172114</v>
      </c>
    </row>
    <row r="30" spans="1:11" ht="14.25" thickBot="1">
      <c r="A30" s="41" t="s">
        <v>6</v>
      </c>
      <c r="B30" s="42"/>
      <c r="C30" s="53">
        <f>C29+C22</f>
        <v>24708568.28</v>
      </c>
      <c r="D30" s="53">
        <f>D29+D22</f>
        <v>21722739.16</v>
      </c>
      <c r="E30" s="53">
        <f>E29+E22</f>
        <v>22827648.75</v>
      </c>
      <c r="F30" s="53">
        <f>F29+F22</f>
        <v>22287007.71</v>
      </c>
      <c r="G30" s="46">
        <f t="shared" si="3"/>
        <v>97.63163939518739</v>
      </c>
      <c r="H30" s="47">
        <f t="shared" si="4"/>
        <v>102.59759391227715</v>
      </c>
      <c r="I30" s="1"/>
      <c r="J30" s="30">
        <f t="shared" si="1"/>
        <v>100</v>
      </c>
      <c r="K30" s="8">
        <f t="shared" si="2"/>
        <v>100</v>
      </c>
    </row>
    <row r="31" spans="1:10" ht="13.5">
      <c r="A31" s="16"/>
      <c r="B31" s="10"/>
      <c r="C31" s="54"/>
      <c r="D31" s="54"/>
      <c r="E31" s="58"/>
      <c r="F31" s="58"/>
      <c r="G31" s="6"/>
      <c r="H31" s="6"/>
      <c r="J31" s="29"/>
    </row>
  </sheetData>
  <sheetProtection/>
  <mergeCells count="9">
    <mergeCell ref="I4:K4"/>
    <mergeCell ref="A1:H1"/>
    <mergeCell ref="A4:A5"/>
    <mergeCell ref="B4:B5"/>
    <mergeCell ref="C4:C5"/>
    <mergeCell ref="D4:D5"/>
    <mergeCell ref="E4:E5"/>
    <mergeCell ref="F4:F5"/>
    <mergeCell ref="G4:H4"/>
  </mergeCells>
  <printOptions/>
  <pageMargins left="0.31496062992125984" right="0.31496062992125984" top="0.9448818897637796" bottom="0.35433070866141736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2023-11-01T13:17:32Z</cp:lastPrinted>
  <dcterms:created xsi:type="dcterms:W3CDTF">2006-03-15T08:30:53Z</dcterms:created>
  <dcterms:modified xsi:type="dcterms:W3CDTF">2023-11-10T07:43:21Z</dcterms:modified>
  <cp:category/>
  <cp:version/>
  <cp:contentType/>
  <cp:contentStatus/>
</cp:coreProperties>
</file>