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51" windowWidth="15480" windowHeight="1173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<sst xmlns="http://schemas.openxmlformats.org/spreadsheetml/2006/main" count="66" uniqueCount="65">
  <si>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</si>
  <si>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</si>
  <si>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</si>
  <si>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</si>
  <si>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</si>
  <si>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</si>
  <si>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</si>
  <si>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</si>
  <si>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</si>
  <si>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</si>
  <si>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</si>
  <si>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</si>
  <si>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</si>
  <si>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</si>
  <si>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</si>
  <si>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</si>
  <si>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</si>
  <si>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</si>
  <si>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</si>
  <si>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</si>
  <si>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</si>
  <si>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</si>
  <si>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</si>
  <si>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</si>
  <si>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</si>
  <si>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</si>
  <si>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</si>
  <si>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</si>
  <si>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</si>
  <si>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</si>
  <si>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</si>
  <si>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</si>
  <si>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</si>
  <si>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</si>
  <si>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</si>
  <si>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</si>
  <si>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</si>
  <si>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</si>
  <si>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</si>
  <si>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</si>
  <si>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</si>
  <si>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</si>
  <si>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</si>
  <si>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</si>
  <si>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</si>
  <si>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</si>
  <si>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</si>
  <si>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</si>
  <si>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</si>
  <si>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</si>
  <si>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</si>
  <si>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</si>
  <si>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</si>
  <si>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</si>
  <si>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</si>
  <si>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</si>
  <si>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</si>
  <si>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</si>
  <si>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</si>
  <si>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План 9 мес.    2023 г.</t>
  </si>
  <si>
    <t>к плану       9 мес.    2023 г.</t>
  </si>
  <si>
    <t>на 01.10.2023 г.</t>
  </si>
  <si>
    <t>Факт 9 мес.   2023 г.</t>
  </si>
  <si>
    <t>к Факту      9 мес.    2022 г.</t>
  </si>
  <si>
    <t>Факт 9 мес.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</si>
</sst>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5" customWidth="1"/>
    <col min="5" max="5" width="12.25390625" style="59" customWidth="1"/>
    <col min="6" max="6" width="11.75390625" style="59" customWidth="1"/>
    <col min="7" max="7" width="12.25390625" style="59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17"/>
    </row>
    <row r="2" spans="1:11" ht="15.75">
      <c r="A2" s="19" t="s">
        <v>61</v>
      </c>
      <c r="B2" s="2"/>
      <c r="C2" s="48"/>
      <c r="D2" s="48"/>
      <c r="E2" s="56"/>
      <c r="F2" s="56"/>
      <c r="G2" s="56"/>
      <c r="H2" s="3"/>
      <c r="I2" s="3"/>
      <c r="J2" s="3"/>
      <c r="K2" s="4"/>
    </row>
    <row r="3" spans="1:11" ht="15" customHeight="1" thickBot="1">
      <c r="A3" s="13"/>
      <c r="B3" s="14"/>
      <c r="E3" s="57"/>
      <c r="F3" s="57"/>
      <c r="G3" s="57"/>
      <c r="H3" s="5"/>
      <c r="I3" s="5" t="s">
        <v>21</v>
      </c>
      <c r="J3" s="27" t="s">
        <v>22</v>
      </c>
      <c r="K3" s="15"/>
    </row>
    <row r="4" spans="1:13" ht="21" customHeight="1">
      <c r="A4" s="67" t="s">
        <v>0</v>
      </c>
      <c r="B4" s="69" t="s">
        <v>1</v>
      </c>
      <c r="C4" s="71" t="s">
        <v>53</v>
      </c>
      <c r="D4" s="71" t="s">
        <v>64</v>
      </c>
      <c r="E4" s="71" t="s">
        <v>55</v>
      </c>
      <c r="F4" s="71" t="s">
        <v>59</v>
      </c>
      <c r="G4" s="71" t="s">
        <v>62</v>
      </c>
      <c r="H4" s="64" t="s">
        <v>18</v>
      </c>
      <c r="I4" s="65"/>
      <c r="J4" s="66"/>
      <c r="K4" s="61" t="s">
        <v>57</v>
      </c>
      <c r="L4" s="62"/>
      <c r="M4" s="63"/>
    </row>
    <row r="5" spans="1:13" ht="33.75" customHeight="1">
      <c r="A5" s="68"/>
      <c r="B5" s="70"/>
      <c r="C5" s="72"/>
      <c r="D5" s="72"/>
      <c r="E5" s="72"/>
      <c r="F5" s="72"/>
      <c r="G5" s="72"/>
      <c r="H5" s="26" t="s">
        <v>56</v>
      </c>
      <c r="I5" s="26" t="s">
        <v>60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49">
        <v>1050937.62</v>
      </c>
      <c r="D6" s="49">
        <v>755587.79</v>
      </c>
      <c r="E6" s="49">
        <v>844500</v>
      </c>
      <c r="F6" s="49">
        <v>633300</v>
      </c>
      <c r="G6" s="49">
        <v>880388.77</v>
      </c>
      <c r="H6" s="37">
        <f>G6/E6*100</f>
        <v>104.24970633510952</v>
      </c>
      <c r="I6" s="37">
        <f>G6/F6*100</f>
        <v>139.016069793147</v>
      </c>
      <c r="J6" s="33">
        <f>G6/D6*100</f>
        <v>116.51707209297282</v>
      </c>
      <c r="K6" s="8">
        <f aca="true" t="shared" si="0" ref="K6:K22">G6/$G$22*100</f>
        <v>37.42424914835792</v>
      </c>
      <c r="L6" s="8">
        <f aca="true" t="shared" si="1" ref="L6:L30">G6/$G$30*100</f>
        <v>4.2995260964674324</v>
      </c>
      <c r="M6" s="8">
        <f aca="true" t="shared" si="2" ref="M6:M30">G6/$G$30*100</f>
        <v>4.2995260964674324</v>
      </c>
    </row>
    <row r="7" spans="1:13" ht="15.75" customHeight="1">
      <c r="A7" s="22" t="s">
        <v>42</v>
      </c>
      <c r="B7" s="7" t="s">
        <v>41</v>
      </c>
      <c r="C7" s="49">
        <f>524980.94+0.18</f>
        <v>524981.12</v>
      </c>
      <c r="D7" s="49">
        <v>391355.75</v>
      </c>
      <c r="E7" s="49">
        <v>482000</v>
      </c>
      <c r="F7" s="49">
        <v>361600</v>
      </c>
      <c r="G7" s="49">
        <v>400739.51</v>
      </c>
      <c r="H7" s="37">
        <f>G7/E7*100</f>
        <v>83.14097717842324</v>
      </c>
      <c r="I7" s="37">
        <f>G7/F7*100</f>
        <v>110.82397953539824</v>
      </c>
      <c r="J7" s="35">
        <f aca="true" t="shared" si="3" ref="J7:J30">G7/D7*100</f>
        <v>102.39775702797263</v>
      </c>
      <c r="K7" s="8">
        <f t="shared" si="0"/>
        <v>17.034946124802197</v>
      </c>
      <c r="L7" s="8">
        <f t="shared" si="1"/>
        <v>1.9570785542057423</v>
      </c>
      <c r="M7" s="8">
        <f t="shared" si="2"/>
        <v>1.9570785542057423</v>
      </c>
    </row>
    <row r="8" spans="1:13" ht="15.75" customHeight="1" hidden="1">
      <c r="A8" s="22" t="s">
        <v>49</v>
      </c>
      <c r="B8" s="7" t="s">
        <v>50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49">
        <v>194241.4</v>
      </c>
      <c r="D9" s="49">
        <v>89138.33</v>
      </c>
      <c r="E9" s="49">
        <v>193700</v>
      </c>
      <c r="F9" s="49">
        <v>90200</v>
      </c>
      <c r="G9" s="49">
        <v>22393.14</v>
      </c>
      <c r="H9" s="37">
        <f aca="true" t="shared" si="4" ref="H9:H30">G9/E9*100</f>
        <v>11.560733092410945</v>
      </c>
      <c r="I9" s="37">
        <f aca="true" t="shared" si="5" ref="I9:I30">G9/F9*100</f>
        <v>24.82609756097561</v>
      </c>
      <c r="J9" s="33">
        <f t="shared" si="3"/>
        <v>25.121785431699244</v>
      </c>
      <c r="K9" s="8">
        <f t="shared" si="0"/>
        <v>0.9519049755417255</v>
      </c>
      <c r="L9" s="8">
        <f t="shared" si="1"/>
        <v>0.10936065189910218</v>
      </c>
      <c r="M9" s="8">
        <f t="shared" si="2"/>
        <v>0.10936065189910218</v>
      </c>
    </row>
    <row r="10" spans="1:13" ht="17.25" customHeight="1">
      <c r="A10" s="22" t="s">
        <v>3</v>
      </c>
      <c r="B10" s="7" t="s">
        <v>46</v>
      </c>
      <c r="C10" s="49">
        <v>543752.52</v>
      </c>
      <c r="D10" s="49">
        <v>105746.86</v>
      </c>
      <c r="E10" s="49">
        <v>776600</v>
      </c>
      <c r="F10" s="49">
        <v>328600</v>
      </c>
      <c r="G10" s="49">
        <v>308713.94</v>
      </c>
      <c r="H10" s="37">
        <f t="shared" si="4"/>
        <v>39.75198815348957</v>
      </c>
      <c r="I10" s="37">
        <f t="shared" si="5"/>
        <v>93.94824710894704</v>
      </c>
      <c r="J10" s="33">
        <f t="shared" si="3"/>
        <v>291.9367440319268</v>
      </c>
      <c r="K10" s="8">
        <f t="shared" si="0"/>
        <v>13.123051769653104</v>
      </c>
      <c r="L10" s="8">
        <f t="shared" si="1"/>
        <v>1.5076562611916111</v>
      </c>
      <c r="M10" s="8">
        <f t="shared" si="2"/>
        <v>1.5076562611916111</v>
      </c>
    </row>
    <row r="11" spans="1:13" ht="14.25" customHeight="1">
      <c r="A11" s="22" t="s">
        <v>19</v>
      </c>
      <c r="B11" s="7" t="s">
        <v>20</v>
      </c>
      <c r="C11" s="49">
        <v>460</v>
      </c>
      <c r="D11" s="49">
        <v>460</v>
      </c>
      <c r="E11" s="49">
        <v>1400</v>
      </c>
      <c r="F11" s="49">
        <v>900</v>
      </c>
      <c r="G11" s="49">
        <v>520</v>
      </c>
      <c r="H11" s="37">
        <f t="shared" si="4"/>
        <v>37.142857142857146</v>
      </c>
      <c r="I11" s="37">
        <f t="shared" si="5"/>
        <v>57.77777777777777</v>
      </c>
      <c r="J11" s="33">
        <f t="shared" si="3"/>
        <v>113.04347826086956</v>
      </c>
      <c r="K11" s="8">
        <f t="shared" si="0"/>
        <v>0.02210456359767756</v>
      </c>
      <c r="L11" s="8">
        <f t="shared" si="1"/>
        <v>0.0025395071431488898</v>
      </c>
      <c r="M11" s="8">
        <f t="shared" si="2"/>
        <v>0.0025395071431488898</v>
      </c>
    </row>
    <row r="12" spans="1:13" ht="16.5" customHeight="1" hidden="1">
      <c r="A12" s="28" t="s">
        <v>30</v>
      </c>
      <c r="B12" s="7" t="s">
        <v>29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3" t="e">
        <f t="shared" si="4"/>
        <v>#DIV/0!</v>
      </c>
      <c r="I12" s="43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49">
        <v>362145.51</v>
      </c>
      <c r="D13" s="49">
        <v>262135.14</v>
      </c>
      <c r="E13" s="49">
        <v>368700</v>
      </c>
      <c r="F13" s="49">
        <v>276500</v>
      </c>
      <c r="G13" s="49">
        <v>310272.24</v>
      </c>
      <c r="H13" s="37">
        <f t="shared" si="4"/>
        <v>84.15303498779495</v>
      </c>
      <c r="I13" s="37">
        <f t="shared" si="5"/>
        <v>112.21419168173598</v>
      </c>
      <c r="J13" s="33">
        <f t="shared" si="3"/>
        <v>118.36346702696936</v>
      </c>
      <c r="K13" s="8">
        <f t="shared" si="0"/>
        <v>13.189293195526682</v>
      </c>
      <c r="L13" s="8">
        <f t="shared" si="1"/>
        <v>1.5152664803861666</v>
      </c>
      <c r="M13" s="8">
        <f t="shared" si="2"/>
        <v>1.5152664803861666</v>
      </c>
    </row>
    <row r="14" spans="1:13" ht="16.5" customHeight="1">
      <c r="A14" s="22" t="s">
        <v>37</v>
      </c>
      <c r="B14" s="7" t="s">
        <v>38</v>
      </c>
      <c r="C14" s="49">
        <v>137490.51</v>
      </c>
      <c r="D14" s="49">
        <v>95071.81</v>
      </c>
      <c r="E14" s="49">
        <v>120900</v>
      </c>
      <c r="F14" s="49">
        <v>90600</v>
      </c>
      <c r="G14" s="49">
        <v>134482.6</v>
      </c>
      <c r="H14" s="37">
        <f t="shared" si="4"/>
        <v>111.23457402812242</v>
      </c>
      <c r="I14" s="37">
        <f t="shared" si="5"/>
        <v>148.43554083885212</v>
      </c>
      <c r="J14" s="33">
        <f t="shared" si="3"/>
        <v>141.45370746596706</v>
      </c>
      <c r="K14" s="8">
        <f t="shared" si="0"/>
        <v>5.716690739386601</v>
      </c>
      <c r="L14" s="8">
        <f t="shared" si="1"/>
        <v>0.6567683140946825</v>
      </c>
      <c r="M14" s="8">
        <f t="shared" si="2"/>
        <v>0.6567683140946825</v>
      </c>
    </row>
    <row r="15" spans="1:13" ht="13.5" customHeight="1">
      <c r="A15" s="22" t="s">
        <v>33</v>
      </c>
      <c r="B15" s="7" t="s">
        <v>39</v>
      </c>
      <c r="C15" s="49">
        <v>6925.33</v>
      </c>
      <c r="D15" s="49">
        <v>6925.33</v>
      </c>
      <c r="E15" s="49">
        <v>18000</v>
      </c>
      <c r="F15" s="49">
        <v>18000</v>
      </c>
      <c r="G15" s="49">
        <v>17945.2</v>
      </c>
      <c r="H15" s="37">
        <f t="shared" si="4"/>
        <v>99.69555555555556</v>
      </c>
      <c r="I15" s="37">
        <f t="shared" si="5"/>
        <v>99.69555555555556</v>
      </c>
      <c r="J15" s="33">
        <f t="shared" si="3"/>
        <v>259.12411394114076</v>
      </c>
      <c r="K15" s="8">
        <f t="shared" si="0"/>
        <v>0.7628284897558526</v>
      </c>
      <c r="L15" s="8">
        <f t="shared" si="1"/>
        <v>0.08763839151006819</v>
      </c>
      <c r="M15" s="8">
        <f t="shared" si="2"/>
        <v>0.08763839151006819</v>
      </c>
    </row>
    <row r="16" spans="1:13" ht="13.5">
      <c r="A16" s="23" t="s">
        <v>32</v>
      </c>
      <c r="B16" s="11" t="s">
        <v>31</v>
      </c>
      <c r="C16" s="50">
        <v>39040</v>
      </c>
      <c r="D16" s="50">
        <v>39040</v>
      </c>
      <c r="E16" s="50">
        <v>325000</v>
      </c>
      <c r="F16" s="50">
        <v>260000</v>
      </c>
      <c r="G16" s="50">
        <v>260000</v>
      </c>
      <c r="H16" s="37">
        <f t="shared" si="4"/>
        <v>80</v>
      </c>
      <c r="I16" s="37">
        <f t="shared" si="5"/>
        <v>100</v>
      </c>
      <c r="J16" s="33">
        <f t="shared" si="3"/>
        <v>665.983606557377</v>
      </c>
      <c r="K16" s="8">
        <f t="shared" si="0"/>
        <v>11.052281798838779</v>
      </c>
      <c r="L16" s="8">
        <f t="shared" si="1"/>
        <v>1.269753571574445</v>
      </c>
      <c r="M16" s="8">
        <f t="shared" si="2"/>
        <v>1.269753571574445</v>
      </c>
    </row>
    <row r="17" spans="1:13" ht="13.5" customHeight="1" hidden="1">
      <c r="A17" s="23" t="s">
        <v>24</v>
      </c>
      <c r="B17" s="11" t="s">
        <v>25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0">
        <v>2500</v>
      </c>
      <c r="D19" s="50">
        <v>0</v>
      </c>
      <c r="E19" s="50">
        <v>9000</v>
      </c>
      <c r="F19" s="50">
        <v>9000</v>
      </c>
      <c r="G19" s="50">
        <v>17000</v>
      </c>
      <c r="H19" s="37">
        <f t="shared" si="4"/>
        <v>188.88888888888889</v>
      </c>
      <c r="I19" s="37">
        <f t="shared" si="5"/>
        <v>188.88888888888889</v>
      </c>
      <c r="J19" s="33" t="e">
        <f t="shared" si="3"/>
        <v>#DIV/0!</v>
      </c>
      <c r="K19" s="8">
        <f t="shared" si="0"/>
        <v>0.7226491945394588</v>
      </c>
      <c r="L19" s="8"/>
      <c r="M19" s="8">
        <f t="shared" si="2"/>
        <v>0.08302234891063678</v>
      </c>
    </row>
    <row r="20" spans="1:13" ht="17.25" customHeight="1" hidden="1">
      <c r="A20" s="23" t="s">
        <v>10</v>
      </c>
      <c r="B20" s="11" t="s">
        <v>11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45" t="e">
        <f>G20/E20*100</f>
        <v>#DIV/0!</v>
      </c>
      <c r="I20" s="45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45" t="e">
        <f t="shared" si="4"/>
        <v>#DIV/0!</v>
      </c>
      <c r="I21" s="45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8" t="s">
        <v>23</v>
      </c>
      <c r="B22" s="39"/>
      <c r="C22" s="51">
        <f>SUM(C6:C21)</f>
        <v>2862474.01</v>
      </c>
      <c r="D22" s="51">
        <f>SUM(D6:D21)</f>
        <v>1745461.0100000002</v>
      </c>
      <c r="E22" s="51">
        <f>SUM(E6:E21)</f>
        <v>3139800</v>
      </c>
      <c r="F22" s="51">
        <f>SUM(F6:F21)</f>
        <v>2068700</v>
      </c>
      <c r="G22" s="51">
        <f>SUM(G6:G21)</f>
        <v>2352455.4</v>
      </c>
      <c r="H22" s="46">
        <f t="shared" si="4"/>
        <v>74.9237339957959</v>
      </c>
      <c r="I22" s="46">
        <f t="shared" si="5"/>
        <v>113.71660463092763</v>
      </c>
      <c r="J22" s="47">
        <f t="shared" si="3"/>
        <v>134.77559146394222</v>
      </c>
      <c r="K22" s="30">
        <f t="shared" si="0"/>
        <v>100</v>
      </c>
      <c r="L22" s="30">
        <f t="shared" si="1"/>
        <v>11.488610177383036</v>
      </c>
      <c r="M22" s="30">
        <f t="shared" si="2"/>
        <v>11.488610177383036</v>
      </c>
    </row>
    <row r="23" spans="1:13" ht="13.5">
      <c r="A23" s="25" t="s">
        <v>12</v>
      </c>
      <c r="B23" s="12" t="s">
        <v>13</v>
      </c>
      <c r="C23" s="52">
        <v>12065600</v>
      </c>
      <c r="D23" s="52">
        <v>10381125</v>
      </c>
      <c r="E23" s="52">
        <v>13931600</v>
      </c>
      <c r="F23" s="52">
        <v>12916550</v>
      </c>
      <c r="G23" s="52">
        <v>12916550</v>
      </c>
      <c r="H23" s="40">
        <f t="shared" si="4"/>
        <v>92.71404576645898</v>
      </c>
      <c r="I23" s="40">
        <f t="shared" si="5"/>
        <v>100</v>
      </c>
      <c r="J23" s="34">
        <f t="shared" si="3"/>
        <v>124.42341268407809</v>
      </c>
      <c r="L23" s="8">
        <f t="shared" si="1"/>
        <v>63.08013651892268</v>
      </c>
      <c r="M23" s="8">
        <f t="shared" si="2"/>
        <v>63.08013651892268</v>
      </c>
    </row>
    <row r="24" spans="1:13" ht="13.5">
      <c r="A24" s="22" t="s">
        <v>17</v>
      </c>
      <c r="B24" s="7" t="s">
        <v>9</v>
      </c>
      <c r="C24" s="49">
        <v>5396001.75</v>
      </c>
      <c r="D24" s="49">
        <v>4754951.75</v>
      </c>
      <c r="E24" s="49">
        <v>2940100</v>
      </c>
      <c r="F24" s="49">
        <v>2757300</v>
      </c>
      <c r="G24" s="49">
        <v>2749485</v>
      </c>
      <c r="H24" s="40">
        <f t="shared" si="4"/>
        <v>93.51671711846535</v>
      </c>
      <c r="I24" s="37">
        <f>G24/F24*100</f>
        <v>99.71657055815471</v>
      </c>
      <c r="J24" s="33">
        <f>G24/D24*100</f>
        <v>57.82361513973302</v>
      </c>
      <c r="L24" s="8">
        <f t="shared" si="1"/>
        <v>13.42757076438601</v>
      </c>
      <c r="M24" s="8">
        <f t="shared" si="2"/>
        <v>13.42757076438601</v>
      </c>
    </row>
    <row r="25" spans="1:13" ht="13.5">
      <c r="A25" s="22" t="s">
        <v>8</v>
      </c>
      <c r="B25" s="7" t="s">
        <v>58</v>
      </c>
      <c r="C25" s="49">
        <v>157620</v>
      </c>
      <c r="D25" s="49">
        <v>120345</v>
      </c>
      <c r="E25" s="49">
        <v>165220</v>
      </c>
      <c r="F25" s="49">
        <v>124795</v>
      </c>
      <c r="G25" s="49">
        <v>124795</v>
      </c>
      <c r="H25" s="37">
        <f t="shared" si="4"/>
        <v>75.53262316910786</v>
      </c>
      <c r="I25" s="37">
        <f t="shared" si="5"/>
        <v>100</v>
      </c>
      <c r="J25" s="33">
        <f t="shared" si="3"/>
        <v>103.69770243882172</v>
      </c>
      <c r="L25" s="8">
        <f t="shared" si="1"/>
        <v>0.6094572960178186</v>
      </c>
      <c r="M25" s="8">
        <f t="shared" si="2"/>
        <v>0.6094572960178186</v>
      </c>
    </row>
    <row r="26" spans="1:13" ht="16.5" customHeight="1">
      <c r="A26" s="22" t="s">
        <v>26</v>
      </c>
      <c r="B26" s="7" t="s">
        <v>27</v>
      </c>
      <c r="C26" s="49">
        <v>4212372.52</v>
      </c>
      <c r="D26" s="49">
        <v>1462905.05</v>
      </c>
      <c r="E26" s="49">
        <v>1291895.75</v>
      </c>
      <c r="F26" s="49">
        <v>1291895.75</v>
      </c>
      <c r="G26" s="49">
        <v>2329128.75</v>
      </c>
      <c r="H26" s="37">
        <f>G26/E26*100</f>
        <v>180.28767027060812</v>
      </c>
      <c r="I26" s="37">
        <f>G26/F26*100</f>
        <v>180.28767027060812</v>
      </c>
      <c r="J26" s="33">
        <f>G26/D26*100</f>
        <v>159.21257158829278</v>
      </c>
      <c r="L26" s="8">
        <f t="shared" si="1"/>
        <v>11.37469057295855</v>
      </c>
      <c r="M26" s="8">
        <f t="shared" si="2"/>
        <v>11.37469057295855</v>
      </c>
    </row>
    <row r="27" spans="1:13" ht="16.5" customHeight="1" thickBot="1">
      <c r="A27" s="22" t="s">
        <v>44</v>
      </c>
      <c r="B27" s="44" t="s">
        <v>45</v>
      </c>
      <c r="C27" s="49">
        <v>14500</v>
      </c>
      <c r="D27" s="49">
        <v>14500</v>
      </c>
      <c r="E27" s="49">
        <v>4000</v>
      </c>
      <c r="F27" s="49">
        <v>4000</v>
      </c>
      <c r="G27" s="49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0.019534670331914538</v>
      </c>
      <c r="M27" s="8">
        <f t="shared" si="2"/>
        <v>0.019534670331914538</v>
      </c>
    </row>
    <row r="28" spans="1:13" ht="16.5" customHeight="1" hidden="1">
      <c r="A28" s="24" t="s">
        <v>51</v>
      </c>
      <c r="B28" s="9" t="s">
        <v>52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8" t="s">
        <v>5</v>
      </c>
      <c r="B29" s="39"/>
      <c r="C29" s="51">
        <f>SUM(C23:C28)</f>
        <v>21846094.27</v>
      </c>
      <c r="D29" s="51">
        <f>SUM(D23:D28)</f>
        <v>16733826.8</v>
      </c>
      <c r="E29" s="51">
        <f>SUM(E23:E28)</f>
        <v>18332815.75</v>
      </c>
      <c r="F29" s="51">
        <f>SUM(F23:F28)</f>
        <v>17094540.75</v>
      </c>
      <c r="G29" s="51">
        <f>SUM(G23:G28)</f>
        <v>18123958.75</v>
      </c>
      <c r="H29" s="46">
        <f t="shared" si="4"/>
        <v>98.86074783684006</v>
      </c>
      <c r="I29" s="46">
        <f t="shared" si="5"/>
        <v>106.02191082553651</v>
      </c>
      <c r="J29" s="47">
        <f t="shared" si="3"/>
        <v>108.30731647108955</v>
      </c>
      <c r="K29" s="1"/>
      <c r="L29" s="30">
        <f t="shared" si="1"/>
        <v>88.51138982261698</v>
      </c>
      <c r="M29" s="30">
        <f t="shared" si="2"/>
        <v>88.51138982261698</v>
      </c>
    </row>
    <row r="30" spans="1:13" ht="14.25" thickBot="1">
      <c r="A30" s="41" t="s">
        <v>6</v>
      </c>
      <c r="B30" s="42"/>
      <c r="C30" s="53">
        <f>C29+C22</f>
        <v>24708568.28</v>
      </c>
      <c r="D30" s="53">
        <f>D29+D22</f>
        <v>18479287.810000002</v>
      </c>
      <c r="E30" s="53">
        <f>E29+E22</f>
        <v>21472615.75</v>
      </c>
      <c r="F30" s="53">
        <f>F29+F22</f>
        <v>19163240.75</v>
      </c>
      <c r="G30" s="53">
        <f>G29+G22</f>
        <v>20476414.15</v>
      </c>
      <c r="H30" s="46">
        <f t="shared" si="4"/>
        <v>95.36059504068571</v>
      </c>
      <c r="I30" s="46">
        <f t="shared" si="5"/>
        <v>106.85256432944412</v>
      </c>
      <c r="J30" s="47">
        <f t="shared" si="3"/>
        <v>110.80737721352692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4"/>
      <c r="D31" s="54"/>
      <c r="E31" s="58"/>
      <c r="F31" s="58"/>
      <c r="G31" s="58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2023-10-02T11:13:04Z</cp:lastPrinted>
  <dcterms:created xsi:type="dcterms:W3CDTF">2006-03-15T08:30:53Z</dcterms:created>
  <dcterms:modified xsi:type="dcterms:W3CDTF">2023-10-09T13:53:35Z</dcterms:modified>
  <cp:category/>
  <cp:version/>
  <cp:contentType/>
  <cp:contentStatus/>
</cp:coreProperties>
</file>