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146" windowWidth="14460" windowHeight="1234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<sst xmlns="http://schemas.openxmlformats.org/spreadsheetml/2006/main" count="63" uniqueCount="61">
  <si>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</si>
  <si>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</si>
  <si>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</si>
  <si>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</si>
  <si>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</si>
  <si>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</si>
  <si>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</si>
  <si>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</si>
  <si>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</si>
  <si>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</si>
  <si>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</si>
  <si>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</si>
  <si>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</si>
  <si>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</si>
  <si>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</si>
  <si>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</si>
  <si>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</si>
  <si>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</si>
  <si>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</si>
  <si>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</si>
  <si>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</si>
  <si>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</si>
  <si>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</si>
  <si>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</si>
  <si>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</si>
  <si>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</si>
  <si>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</si>
  <si>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</si>
  <si>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</si>
  <si>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</si>
  <si>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</si>
  <si>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</si>
  <si>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</si>
  <si>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</si>
  <si>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</si>
  <si>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</si>
  <si>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</si>
  <si>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</si>
  <si>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</si>
  <si>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</si>
  <si>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</si>
  <si>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</si>
  <si>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</si>
  <si>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</si>
  <si>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</si>
  <si>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</si>
  <si>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11600000000000</t>
  </si>
  <si>
    <t>Единый сельскохозяйственный налог</t>
  </si>
  <si>
    <t>10503000000000</t>
  </si>
  <si>
    <t>Факт 2019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</si>
  <si>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2020 год</t>
  </si>
  <si>
    <t>План 2020 г.</t>
  </si>
  <si>
    <t>к плану 2020 г.</t>
  </si>
  <si>
    <t>структура факт 2020</t>
  </si>
  <si>
    <t>Доходы от возврата остатков межбюджетных трансфертов</t>
  </si>
  <si>
    <t>21800000000000</t>
  </si>
  <si>
    <t>Штрафы, санкции, везмещение ущерба</t>
  </si>
  <si>
    <t>на 01.11.2020 г.</t>
  </si>
  <si>
    <t>Факт 10 мес.    2019 г.</t>
  </si>
  <si>
    <t>Факт 10 мес. 2020 г.</t>
  </si>
  <si>
    <t>к Факту      10 мес. 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</si>
</sst>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7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178" fontId="7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P10" sqref="P9:P10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3.25390625" style="49" customWidth="1"/>
    <col min="5" max="6" width="12.25390625" style="49" customWidth="1"/>
    <col min="7" max="7" width="10.00390625" style="0" customWidth="1"/>
    <col min="8" max="8" width="11.625" style="0" customWidth="1"/>
    <col min="9" max="9" width="11.375" style="0" customWidth="1"/>
    <col min="10" max="10" width="0" style="0" hidden="1" customWidth="1"/>
  </cols>
  <sheetData>
    <row r="1" spans="1:9" s="14" customFormat="1" ht="39" customHeight="1">
      <c r="A1" s="54" t="s">
        <v>50</v>
      </c>
      <c r="B1" s="54"/>
      <c r="C1" s="54"/>
      <c r="D1" s="54"/>
      <c r="E1" s="54"/>
      <c r="F1" s="54"/>
      <c r="G1" s="54"/>
      <c r="H1" s="54"/>
      <c r="I1" s="13"/>
    </row>
    <row r="2" spans="1:9" s="14" customFormat="1" ht="12" customHeight="1">
      <c r="A2" s="50"/>
      <c r="B2" s="50"/>
      <c r="C2" s="50"/>
      <c r="D2" s="50"/>
      <c r="E2" s="50"/>
      <c r="F2" s="50"/>
      <c r="G2" s="50"/>
      <c r="H2" s="50"/>
      <c r="I2" s="13"/>
    </row>
    <row r="3" spans="1:9" ht="16.5" thickBot="1">
      <c r="A3" s="15" t="s">
        <v>57</v>
      </c>
      <c r="B3" s="2"/>
      <c r="C3" s="3"/>
      <c r="D3" s="42"/>
      <c r="E3" s="42"/>
      <c r="F3" s="42"/>
      <c r="G3" s="3"/>
      <c r="H3" s="3" t="s">
        <v>21</v>
      </c>
      <c r="I3" s="4"/>
    </row>
    <row r="4" spans="1:11" ht="21" customHeight="1">
      <c r="A4" s="55" t="s">
        <v>0</v>
      </c>
      <c r="B4" s="57" t="s">
        <v>1</v>
      </c>
      <c r="C4" s="59" t="s">
        <v>49</v>
      </c>
      <c r="D4" s="59" t="s">
        <v>58</v>
      </c>
      <c r="E4" s="59" t="s">
        <v>51</v>
      </c>
      <c r="F4" s="59" t="s">
        <v>59</v>
      </c>
      <c r="G4" s="61" t="s">
        <v>18</v>
      </c>
      <c r="H4" s="62"/>
      <c r="I4" s="51" t="s">
        <v>53</v>
      </c>
      <c r="J4" s="52"/>
      <c r="K4" s="53"/>
    </row>
    <row r="5" spans="1:11" ht="33.75" customHeight="1">
      <c r="A5" s="56"/>
      <c r="B5" s="58"/>
      <c r="C5" s="60"/>
      <c r="D5" s="60"/>
      <c r="E5" s="60"/>
      <c r="F5" s="60"/>
      <c r="G5" s="22" t="s">
        <v>52</v>
      </c>
      <c r="H5" s="16" t="s">
        <v>60</v>
      </c>
      <c r="I5" s="26" t="s">
        <v>33</v>
      </c>
      <c r="J5" s="27" t="s">
        <v>34</v>
      </c>
      <c r="K5" s="27" t="s">
        <v>34</v>
      </c>
    </row>
    <row r="6" spans="1:11" ht="14.25" customHeight="1">
      <c r="A6" s="17" t="s">
        <v>7</v>
      </c>
      <c r="B6" s="6" t="s">
        <v>14</v>
      </c>
      <c r="C6" s="43">
        <v>1064801.56</v>
      </c>
      <c r="D6" s="43">
        <v>864920.78</v>
      </c>
      <c r="E6" s="43">
        <v>1209600</v>
      </c>
      <c r="F6" s="43">
        <v>750834.74</v>
      </c>
      <c r="G6" s="31">
        <f aca="true" t="shared" si="0" ref="G6:G30">F6/E6*100</f>
        <v>62.072977843915346</v>
      </c>
      <c r="H6" s="28">
        <f aca="true" t="shared" si="1" ref="H6:H30">F6/D6*100</f>
        <v>86.80965440557458</v>
      </c>
      <c r="I6" s="7">
        <f aca="true" t="shared" si="2" ref="I6:I22">F6/$F$22*100</f>
        <v>31.3860745502578</v>
      </c>
      <c r="J6" s="7">
        <f aca="true" t="shared" si="3" ref="J6:J30">F6/$F$30*100</f>
        <v>3.8456587076060984</v>
      </c>
      <c r="K6" s="7">
        <f aca="true" t="shared" si="4" ref="K6:K30">F6/$F$30*100</f>
        <v>3.8456587076060984</v>
      </c>
    </row>
    <row r="7" spans="1:11" ht="15.75" customHeight="1">
      <c r="A7" s="18" t="s">
        <v>41</v>
      </c>
      <c r="B7" s="6" t="s">
        <v>40</v>
      </c>
      <c r="C7" s="43">
        <v>279549.19</v>
      </c>
      <c r="D7" s="43">
        <v>232101.33</v>
      </c>
      <c r="E7" s="43">
        <v>407100</v>
      </c>
      <c r="F7" s="43">
        <v>303795.06</v>
      </c>
      <c r="G7" s="31">
        <f t="shared" si="0"/>
        <v>74.6241857037583</v>
      </c>
      <c r="H7" s="30">
        <f t="shared" si="1"/>
        <v>130.88897853364304</v>
      </c>
      <c r="I7" s="7">
        <f t="shared" si="2"/>
        <v>12.699111925961285</v>
      </c>
      <c r="J7" s="7">
        <f t="shared" si="3"/>
        <v>1.555991026489687</v>
      </c>
      <c r="K7" s="7">
        <f t="shared" si="4"/>
        <v>1.555991026489687</v>
      </c>
    </row>
    <row r="8" spans="1:11" ht="15.75" customHeight="1">
      <c r="A8" s="18" t="s">
        <v>47</v>
      </c>
      <c r="B8" s="6" t="s">
        <v>48</v>
      </c>
      <c r="C8" s="43">
        <v>29.04</v>
      </c>
      <c r="D8" s="43">
        <v>0</v>
      </c>
      <c r="E8" s="43">
        <v>0</v>
      </c>
      <c r="F8" s="43">
        <v>0</v>
      </c>
      <c r="G8" s="31" t="e">
        <f t="shared" si="0"/>
        <v>#DIV/0!</v>
      </c>
      <c r="H8" s="30" t="e">
        <f t="shared" si="1"/>
        <v>#DIV/0!</v>
      </c>
      <c r="I8" s="7">
        <f t="shared" si="2"/>
        <v>0</v>
      </c>
      <c r="J8" s="7"/>
      <c r="K8" s="7">
        <f t="shared" si="4"/>
        <v>0</v>
      </c>
    </row>
    <row r="9" spans="1:11" ht="15.75" customHeight="1">
      <c r="A9" s="18" t="s">
        <v>2</v>
      </c>
      <c r="B9" s="6" t="s">
        <v>15</v>
      </c>
      <c r="C9" s="43">
        <v>186103.67</v>
      </c>
      <c r="D9" s="43">
        <v>63253.68</v>
      </c>
      <c r="E9" s="43">
        <v>157000</v>
      </c>
      <c r="F9" s="43">
        <v>7261.63</v>
      </c>
      <c r="G9" s="31">
        <f t="shared" si="0"/>
        <v>4.625242038216561</v>
      </c>
      <c r="H9" s="28">
        <f t="shared" si="1"/>
        <v>11.480170007499959</v>
      </c>
      <c r="I9" s="7">
        <f t="shared" si="2"/>
        <v>0.3035475696507976</v>
      </c>
      <c r="J9" s="7">
        <f t="shared" si="3"/>
        <v>0.03719293894274748</v>
      </c>
      <c r="K9" s="7">
        <f t="shared" si="4"/>
        <v>0.03719293894274748</v>
      </c>
    </row>
    <row r="10" spans="1:11" ht="17.25" customHeight="1">
      <c r="A10" s="18" t="s">
        <v>3</v>
      </c>
      <c r="B10" s="6" t="s">
        <v>45</v>
      </c>
      <c r="C10" s="43">
        <v>1182239.88</v>
      </c>
      <c r="D10" s="43">
        <v>799505.94</v>
      </c>
      <c r="E10" s="43">
        <v>1220000</v>
      </c>
      <c r="F10" s="43">
        <v>841655.08</v>
      </c>
      <c r="G10" s="31">
        <f t="shared" si="0"/>
        <v>68.9881213114754</v>
      </c>
      <c r="H10" s="28">
        <f t="shared" si="1"/>
        <v>105.27189829258805</v>
      </c>
      <c r="I10" s="7">
        <f t="shared" si="2"/>
        <v>35.182507786577894</v>
      </c>
      <c r="J10" s="7">
        <f t="shared" si="3"/>
        <v>4.310826357345836</v>
      </c>
      <c r="K10" s="7">
        <f t="shared" si="4"/>
        <v>4.310826357345836</v>
      </c>
    </row>
    <row r="11" spans="1:11" ht="14.25" customHeight="1">
      <c r="A11" s="18" t="s">
        <v>19</v>
      </c>
      <c r="B11" s="6" t="s">
        <v>20</v>
      </c>
      <c r="C11" s="43">
        <v>1830</v>
      </c>
      <c r="D11" s="43">
        <v>1530</v>
      </c>
      <c r="E11" s="43">
        <v>3700</v>
      </c>
      <c r="F11" s="43">
        <v>1200</v>
      </c>
      <c r="G11" s="31">
        <f t="shared" si="0"/>
        <v>32.432432432432435</v>
      </c>
      <c r="H11" s="28">
        <f t="shared" si="1"/>
        <v>78.43137254901961</v>
      </c>
      <c r="I11" s="7">
        <f t="shared" si="2"/>
        <v>0.05016188976592819</v>
      </c>
      <c r="J11" s="7">
        <f t="shared" si="3"/>
        <v>0.006146213278740031</v>
      </c>
      <c r="K11" s="7">
        <f t="shared" si="4"/>
        <v>0.006146213278740031</v>
      </c>
    </row>
    <row r="12" spans="1:11" ht="16.5" customHeight="1" hidden="1">
      <c r="A12" s="23" t="s">
        <v>29</v>
      </c>
      <c r="B12" s="6" t="s">
        <v>28</v>
      </c>
      <c r="C12" s="43">
        <v>0</v>
      </c>
      <c r="D12" s="43">
        <v>0</v>
      </c>
      <c r="E12" s="43">
        <v>0</v>
      </c>
      <c r="F12" s="43">
        <v>0</v>
      </c>
      <c r="G12" s="31" t="e">
        <f t="shared" si="0"/>
        <v>#DIV/0!</v>
      </c>
      <c r="H12" s="28" t="e">
        <f t="shared" si="1"/>
        <v>#DIV/0!</v>
      </c>
      <c r="I12" s="7">
        <f t="shared" si="2"/>
        <v>0</v>
      </c>
      <c r="J12" s="7">
        <f t="shared" si="3"/>
        <v>0</v>
      </c>
      <c r="K12" s="7">
        <f t="shared" si="4"/>
        <v>0</v>
      </c>
    </row>
    <row r="13" spans="1:11" ht="16.5" customHeight="1">
      <c r="A13" s="18" t="s">
        <v>39</v>
      </c>
      <c r="B13" s="6" t="s">
        <v>42</v>
      </c>
      <c r="C13" s="43">
        <v>274464.77</v>
      </c>
      <c r="D13" s="43">
        <v>234111.07</v>
      </c>
      <c r="E13" s="43">
        <v>305000</v>
      </c>
      <c r="F13" s="43">
        <v>242276.94</v>
      </c>
      <c r="G13" s="31">
        <f t="shared" si="0"/>
        <v>79.43506229508198</v>
      </c>
      <c r="H13" s="28">
        <f t="shared" si="1"/>
        <v>103.48803241128239</v>
      </c>
      <c r="I13" s="7">
        <f t="shared" si="2"/>
        <v>10.127557630921999</v>
      </c>
      <c r="J13" s="7">
        <f t="shared" si="3"/>
        <v>1.2409047881337514</v>
      </c>
      <c r="K13" s="7">
        <f t="shared" si="4"/>
        <v>1.2409047881337514</v>
      </c>
    </row>
    <row r="14" spans="1:11" ht="16.5" customHeight="1">
      <c r="A14" s="18" t="s">
        <v>36</v>
      </c>
      <c r="B14" s="6" t="s">
        <v>37</v>
      </c>
      <c r="C14" s="43">
        <v>138119.96</v>
      </c>
      <c r="D14" s="43">
        <v>119892.21</v>
      </c>
      <c r="E14" s="43">
        <v>132300</v>
      </c>
      <c r="F14" s="43">
        <v>80742.72</v>
      </c>
      <c r="G14" s="31">
        <f t="shared" si="0"/>
        <v>61.03002267573696</v>
      </c>
      <c r="H14" s="28">
        <f t="shared" si="1"/>
        <v>67.34609362860189</v>
      </c>
      <c r="I14" s="7">
        <f t="shared" si="2"/>
        <v>3.375172850034338</v>
      </c>
      <c r="J14" s="7">
        <f t="shared" si="3"/>
        <v>0.4135516481879902</v>
      </c>
      <c r="K14" s="7">
        <f t="shared" si="4"/>
        <v>0.4135516481879902</v>
      </c>
    </row>
    <row r="15" spans="1:11" ht="13.5" customHeight="1">
      <c r="A15" s="18" t="s">
        <v>32</v>
      </c>
      <c r="B15" s="6" t="s">
        <v>38</v>
      </c>
      <c r="C15" s="43">
        <v>24431.5</v>
      </c>
      <c r="D15" s="43">
        <v>0</v>
      </c>
      <c r="E15" s="43">
        <v>0</v>
      </c>
      <c r="F15" s="43">
        <v>137.2</v>
      </c>
      <c r="G15" s="32" t="e">
        <f t="shared" si="0"/>
        <v>#DIV/0!</v>
      </c>
      <c r="H15" s="28" t="e">
        <f t="shared" si="1"/>
        <v>#DIV/0!</v>
      </c>
      <c r="I15" s="7">
        <f t="shared" si="2"/>
        <v>0.00573517606323779</v>
      </c>
      <c r="J15" s="7">
        <f t="shared" si="3"/>
        <v>0.0007027170515359434</v>
      </c>
      <c r="K15" s="7">
        <f t="shared" si="4"/>
        <v>0.0007027170515359434</v>
      </c>
    </row>
    <row r="16" spans="1:11" ht="13.5">
      <c r="A16" s="19" t="s">
        <v>31</v>
      </c>
      <c r="B16" s="10" t="s">
        <v>30</v>
      </c>
      <c r="C16" s="44">
        <v>70000</v>
      </c>
      <c r="D16" s="44">
        <v>50000</v>
      </c>
      <c r="E16" s="44">
        <v>130000</v>
      </c>
      <c r="F16" s="44">
        <v>160351</v>
      </c>
      <c r="G16" s="31">
        <f t="shared" si="0"/>
        <v>123.34692307692308</v>
      </c>
      <c r="H16" s="28">
        <f t="shared" si="1"/>
        <v>320.702</v>
      </c>
      <c r="I16" s="7">
        <f t="shared" si="2"/>
        <v>6.70292432154696</v>
      </c>
      <c r="J16" s="7">
        <f t="shared" si="3"/>
        <v>0.8212928712160357</v>
      </c>
      <c r="K16" s="7">
        <f t="shared" si="4"/>
        <v>0.8212928712160357</v>
      </c>
    </row>
    <row r="17" spans="1:11" ht="13.5" customHeight="1" hidden="1">
      <c r="A17" s="19" t="s">
        <v>23</v>
      </c>
      <c r="B17" s="10" t="s">
        <v>24</v>
      </c>
      <c r="C17" s="44">
        <v>0</v>
      </c>
      <c r="D17" s="44">
        <v>0</v>
      </c>
      <c r="E17" s="44">
        <v>0</v>
      </c>
      <c r="F17" s="44">
        <v>0</v>
      </c>
      <c r="G17" s="31" t="e">
        <f t="shared" si="0"/>
        <v>#DIV/0!</v>
      </c>
      <c r="H17" s="28" t="e">
        <f t="shared" si="1"/>
        <v>#DIV/0!</v>
      </c>
      <c r="I17" s="7">
        <f t="shared" si="2"/>
        <v>0</v>
      </c>
      <c r="J17" s="7">
        <f t="shared" si="3"/>
        <v>0</v>
      </c>
      <c r="K17" s="7">
        <f t="shared" si="4"/>
        <v>0</v>
      </c>
    </row>
    <row r="18" spans="1:11" ht="17.25" customHeight="1" hidden="1">
      <c r="A18" s="19" t="s">
        <v>4</v>
      </c>
      <c r="B18" s="10" t="s">
        <v>16</v>
      </c>
      <c r="C18" s="44">
        <v>0</v>
      </c>
      <c r="D18" s="44">
        <v>0</v>
      </c>
      <c r="E18" s="44">
        <v>0</v>
      </c>
      <c r="F18" s="44">
        <v>0</v>
      </c>
      <c r="G18" s="31" t="e">
        <f t="shared" si="0"/>
        <v>#DIV/0!</v>
      </c>
      <c r="H18" s="28" t="e">
        <f t="shared" si="1"/>
        <v>#DIV/0!</v>
      </c>
      <c r="I18" s="7">
        <f t="shared" si="2"/>
        <v>0</v>
      </c>
      <c r="J18" s="7">
        <f t="shared" si="3"/>
        <v>0</v>
      </c>
      <c r="K18" s="7">
        <f t="shared" si="4"/>
        <v>0</v>
      </c>
    </row>
    <row r="19" spans="1:11" ht="14.25" customHeight="1">
      <c r="A19" s="18" t="s">
        <v>56</v>
      </c>
      <c r="B19" s="10" t="s">
        <v>46</v>
      </c>
      <c r="C19" s="44">
        <v>0</v>
      </c>
      <c r="D19" s="44">
        <v>0</v>
      </c>
      <c r="E19" s="44">
        <v>4000</v>
      </c>
      <c r="F19" s="44">
        <v>4000</v>
      </c>
      <c r="G19" s="31">
        <f t="shared" si="0"/>
        <v>100</v>
      </c>
      <c r="H19" s="28" t="e">
        <f t="shared" si="1"/>
        <v>#DIV/0!</v>
      </c>
      <c r="I19" s="7">
        <f t="shared" si="2"/>
        <v>0.16720629921976063</v>
      </c>
      <c r="J19" s="7"/>
      <c r="K19" s="7">
        <f t="shared" si="4"/>
        <v>0.020487377595800105</v>
      </c>
    </row>
    <row r="20" spans="1:11" ht="17.25" customHeight="1" hidden="1">
      <c r="A20" s="19" t="s">
        <v>10</v>
      </c>
      <c r="B20" s="10" t="s">
        <v>11</v>
      </c>
      <c r="C20" s="44">
        <v>0</v>
      </c>
      <c r="D20" s="44">
        <v>0</v>
      </c>
      <c r="E20" s="44">
        <v>0</v>
      </c>
      <c r="F20" s="44">
        <v>0</v>
      </c>
      <c r="G20" s="39" t="e">
        <f t="shared" si="0"/>
        <v>#DIV/0!</v>
      </c>
      <c r="H20" s="28" t="e">
        <f t="shared" si="1"/>
        <v>#DIV/0!</v>
      </c>
      <c r="I20" s="7">
        <f t="shared" si="2"/>
        <v>0</v>
      </c>
      <c r="J20" s="7">
        <f t="shared" si="3"/>
        <v>0</v>
      </c>
      <c r="K20" s="7">
        <f t="shared" si="4"/>
        <v>0</v>
      </c>
    </row>
    <row r="21" spans="1:11" ht="17.25" customHeight="1" thickBot="1">
      <c r="A21" s="20" t="s">
        <v>27</v>
      </c>
      <c r="B21" s="8" t="s">
        <v>35</v>
      </c>
      <c r="C21" s="44">
        <v>148048</v>
      </c>
      <c r="D21" s="44">
        <v>148048</v>
      </c>
      <c r="E21" s="44">
        <v>0</v>
      </c>
      <c r="F21" s="44">
        <v>0</v>
      </c>
      <c r="G21" s="39" t="e">
        <f t="shared" si="0"/>
        <v>#DIV/0!</v>
      </c>
      <c r="H21" s="28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</row>
    <row r="22" spans="1:11" ht="17.25" customHeight="1" thickBot="1">
      <c r="A22" s="33" t="s">
        <v>22</v>
      </c>
      <c r="B22" s="34"/>
      <c r="C22" s="45">
        <f>SUM(C6:C21)</f>
        <v>3369617.57</v>
      </c>
      <c r="D22" s="45">
        <f>SUM(D6:D21)</f>
        <v>2513363.01</v>
      </c>
      <c r="E22" s="45">
        <f>SUM(E6:E21)</f>
        <v>3568700</v>
      </c>
      <c r="F22" s="45">
        <f>SUM(F6:F21)</f>
        <v>2392254.37</v>
      </c>
      <c r="G22" s="40">
        <f t="shared" si="0"/>
        <v>67.03433659315718</v>
      </c>
      <c r="H22" s="41">
        <f t="shared" si="1"/>
        <v>95.18141074257316</v>
      </c>
      <c r="I22" s="25">
        <f t="shared" si="2"/>
        <v>100</v>
      </c>
      <c r="J22" s="25">
        <f t="shared" si="3"/>
        <v>12.252754645848222</v>
      </c>
      <c r="K22" s="25">
        <f t="shared" si="4"/>
        <v>12.252754645848222</v>
      </c>
    </row>
    <row r="23" spans="1:11" ht="13.5">
      <c r="A23" s="21" t="s">
        <v>12</v>
      </c>
      <c r="B23" s="11" t="s">
        <v>13</v>
      </c>
      <c r="C23" s="46">
        <v>6073100</v>
      </c>
      <c r="D23" s="46">
        <v>6073100</v>
      </c>
      <c r="E23" s="46">
        <v>11520900</v>
      </c>
      <c r="F23" s="46">
        <v>11520900</v>
      </c>
      <c r="G23" s="35">
        <f t="shared" si="0"/>
        <v>100</v>
      </c>
      <c r="H23" s="29">
        <f t="shared" si="1"/>
        <v>189.7037756664636</v>
      </c>
      <c r="J23" s="7">
        <f t="shared" si="3"/>
        <v>59.00825713586335</v>
      </c>
      <c r="K23" s="7">
        <f t="shared" si="4"/>
        <v>59.00825713586335</v>
      </c>
    </row>
    <row r="24" spans="1:11" ht="13.5">
      <c r="A24" s="18" t="s">
        <v>17</v>
      </c>
      <c r="B24" s="6" t="s">
        <v>9</v>
      </c>
      <c r="C24" s="43">
        <f>7653451+692429</f>
        <v>8345880</v>
      </c>
      <c r="D24" s="43">
        <f>7653451+692429</f>
        <v>8345880</v>
      </c>
      <c r="E24" s="43">
        <v>12553790</v>
      </c>
      <c r="F24" s="43">
        <v>5293773.35</v>
      </c>
      <c r="G24" s="35">
        <f t="shared" si="0"/>
        <v>42.16872633682736</v>
      </c>
      <c r="H24" s="28">
        <f t="shared" si="1"/>
        <v>63.42978032274607</v>
      </c>
      <c r="J24" s="7">
        <f t="shared" si="3"/>
        <v>27.113883382008414</v>
      </c>
      <c r="K24" s="7">
        <f t="shared" si="4"/>
        <v>27.113883382008414</v>
      </c>
    </row>
    <row r="25" spans="1:11" ht="13.5">
      <c r="A25" s="18" t="s">
        <v>8</v>
      </c>
      <c r="B25" s="6" t="s">
        <v>9</v>
      </c>
      <c r="C25" s="43">
        <v>146720</v>
      </c>
      <c r="D25" s="43">
        <v>146720</v>
      </c>
      <c r="E25" s="43">
        <v>143820</v>
      </c>
      <c r="F25" s="43">
        <v>143820</v>
      </c>
      <c r="G25" s="31">
        <f t="shared" si="0"/>
        <v>100</v>
      </c>
      <c r="H25" s="28">
        <f t="shared" si="1"/>
        <v>98.02344601962922</v>
      </c>
      <c r="J25" s="7">
        <f t="shared" si="3"/>
        <v>0.7366236614569927</v>
      </c>
      <c r="K25" s="7">
        <f t="shared" si="4"/>
        <v>0.7366236614569927</v>
      </c>
    </row>
    <row r="26" spans="1:11" ht="16.5" customHeight="1">
      <c r="A26" s="18" t="s">
        <v>25</v>
      </c>
      <c r="B26" s="6" t="s">
        <v>26</v>
      </c>
      <c r="C26" s="43">
        <v>2927872.33</v>
      </c>
      <c r="D26" s="43">
        <v>1785769.66</v>
      </c>
      <c r="E26" s="43">
        <v>851042.58</v>
      </c>
      <c r="F26" s="43">
        <v>57607.58</v>
      </c>
      <c r="G26" s="31">
        <f t="shared" si="0"/>
        <v>6.769059663266202</v>
      </c>
      <c r="H26" s="28">
        <f t="shared" si="1"/>
        <v>3.225924445373319</v>
      </c>
      <c r="J26" s="7">
        <f t="shared" si="3"/>
        <v>0.2950570609600655</v>
      </c>
      <c r="K26" s="7">
        <f t="shared" si="4"/>
        <v>0.2950570609600655</v>
      </c>
    </row>
    <row r="27" spans="1:11" ht="16.5" customHeight="1">
      <c r="A27" s="18" t="s">
        <v>43</v>
      </c>
      <c r="B27" s="38" t="s">
        <v>44</v>
      </c>
      <c r="C27" s="43">
        <v>32765</v>
      </c>
      <c r="D27" s="43">
        <v>32765</v>
      </c>
      <c r="E27" s="43">
        <v>98000</v>
      </c>
      <c r="F27" s="43">
        <v>97957</v>
      </c>
      <c r="G27" s="31">
        <f t="shared" si="0"/>
        <v>99.95612244897958</v>
      </c>
      <c r="H27" s="28">
        <f t="shared" si="1"/>
        <v>298.96841141461925</v>
      </c>
      <c r="J27" s="7">
        <f t="shared" si="3"/>
        <v>0.5017205117879476</v>
      </c>
      <c r="K27" s="7">
        <f t="shared" si="4"/>
        <v>0.5017205117879476</v>
      </c>
    </row>
    <row r="28" spans="1:11" ht="16.5" customHeight="1" thickBot="1">
      <c r="A28" s="20" t="s">
        <v>54</v>
      </c>
      <c r="B28" s="8" t="s">
        <v>55</v>
      </c>
      <c r="C28" s="43">
        <v>0</v>
      </c>
      <c r="D28" s="43">
        <v>0</v>
      </c>
      <c r="E28" s="43">
        <v>17900</v>
      </c>
      <c r="F28" s="43">
        <v>17904.41</v>
      </c>
      <c r="G28" s="31">
        <f t="shared" si="0"/>
        <v>100.02463687150838</v>
      </c>
      <c r="H28" s="28" t="e">
        <f t="shared" si="1"/>
        <v>#DIV/0!</v>
      </c>
      <c r="J28" s="7">
        <f t="shared" si="3"/>
        <v>0.09170360207500483</v>
      </c>
      <c r="K28" s="7">
        <f t="shared" si="4"/>
        <v>0.09170360207500483</v>
      </c>
    </row>
    <row r="29" spans="1:11" ht="21" customHeight="1" thickBot="1">
      <c r="A29" s="33" t="s">
        <v>5</v>
      </c>
      <c r="B29" s="34"/>
      <c r="C29" s="45">
        <f>SUM(C23:C28)</f>
        <v>17526337.33</v>
      </c>
      <c r="D29" s="45">
        <f>SUM(D23:D28)</f>
        <v>16384234.66</v>
      </c>
      <c r="E29" s="45">
        <f>SUM(E23:E28)</f>
        <v>25185452.58</v>
      </c>
      <c r="F29" s="45">
        <f>SUM(F23:F28)</f>
        <v>17131962.34</v>
      </c>
      <c r="G29" s="40">
        <f t="shared" si="0"/>
        <v>68.02324590190074</v>
      </c>
      <c r="H29" s="41">
        <f t="shared" si="1"/>
        <v>104.56370221445546</v>
      </c>
      <c r="I29" s="1"/>
      <c r="J29" s="25">
        <f t="shared" si="3"/>
        <v>87.74724535415177</v>
      </c>
      <c r="K29" s="25">
        <f t="shared" si="4"/>
        <v>87.74724535415177</v>
      </c>
    </row>
    <row r="30" spans="1:11" ht="14.25" thickBot="1">
      <c r="A30" s="36" t="s">
        <v>6</v>
      </c>
      <c r="B30" s="37"/>
      <c r="C30" s="47">
        <f>C29+C22</f>
        <v>20895954.9</v>
      </c>
      <c r="D30" s="47">
        <f>D29+D22</f>
        <v>18897597.67</v>
      </c>
      <c r="E30" s="47">
        <f>E29+E22</f>
        <v>28754152.58</v>
      </c>
      <c r="F30" s="47">
        <f>F29+F22</f>
        <v>19524216.71</v>
      </c>
      <c r="G30" s="40">
        <f t="shared" si="0"/>
        <v>67.90051160673086</v>
      </c>
      <c r="H30" s="41">
        <f t="shared" si="1"/>
        <v>103.3158661272314</v>
      </c>
      <c r="I30" s="1"/>
      <c r="J30" s="25">
        <f t="shared" si="3"/>
        <v>100</v>
      </c>
      <c r="K30" s="25">
        <f t="shared" si="4"/>
        <v>100</v>
      </c>
    </row>
    <row r="31" spans="1:10" ht="13.5">
      <c r="A31" s="12"/>
      <c r="B31" s="9"/>
      <c r="C31" s="5"/>
      <c r="D31" s="48"/>
      <c r="E31" s="48"/>
      <c r="F31" s="48"/>
      <c r="G31" s="5"/>
      <c r="H31" s="5"/>
      <c r="J31" s="24"/>
    </row>
  </sheetData>
  <sheetProtection/>
  <mergeCells count="9">
    <mergeCell ref="I4:K4"/>
    <mergeCell ref="A1:H1"/>
    <mergeCell ref="A4:A5"/>
    <mergeCell ref="B4:B5"/>
    <mergeCell ref="C4:C5"/>
    <mergeCell ref="D4:D5"/>
    <mergeCell ref="E4:E5"/>
    <mergeCell ref="F4:F5"/>
    <mergeCell ref="G4:H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2020-11-10T09:31:56Z</cp:lastPrinted>
  <dcterms:created xsi:type="dcterms:W3CDTF">2006-03-15T08:30:53Z</dcterms:created>
  <dcterms:modified xsi:type="dcterms:W3CDTF">2020-11-10T11:52:34Z</dcterms:modified>
  <cp:category/>
  <cp:version/>
  <cp:contentType/>
  <cp:contentStatus/>
</cp:coreProperties>
</file>