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80" yWindow="120" windowWidth="15675" windowHeight="12630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<sst xmlns="http://schemas.openxmlformats.org/spreadsheetml/2006/main" count="58" uniqueCount="57">
  <si>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Наименование КВД</t>
  </si>
  <si>
    <t>КВД</t>
  </si>
  <si>
    <t>Налог на имущество физических лиц</t>
  </si>
  <si>
    <t>Земельный налог</t>
  </si>
  <si>
    <t>Административные платежи</t>
  </si>
  <si>
    <t>Итого безвозмездных перечислений:</t>
  </si>
  <si>
    <t>Всего доходов:</t>
  </si>
  <si>
    <t>Налог на доходы физических лиц с доходов</t>
  </si>
  <si>
    <t>Субвенции</t>
  </si>
  <si>
    <t>20202000000000</t>
  </si>
  <si>
    <t>Невыясненные поступления</t>
  </si>
  <si>
    <t>11701050100000</t>
  </si>
  <si>
    <t>Дотации</t>
  </si>
  <si>
    <t>20201000000000</t>
  </si>
  <si>
    <t>10102000000000</t>
  </si>
  <si>
    <t>10601000000000</t>
  </si>
  <si>
    <t>11105035000000</t>
  </si>
  <si>
    <t>11502050000000</t>
  </si>
  <si>
    <t>Субсидии</t>
  </si>
  <si>
    <t xml:space="preserve">  % исполнения</t>
  </si>
  <si>
    <t>Госпошлина</t>
  </si>
  <si>
    <t>10800000000000</t>
  </si>
  <si>
    <t>106(9)06000000000</t>
  </si>
  <si>
    <t xml:space="preserve">Ед.изм.: </t>
  </si>
  <si>
    <t>руб.</t>
  </si>
  <si>
    <t>Итого  доходов:</t>
  </si>
  <si>
    <t>Доходы от продажи земельных участков</t>
  </si>
  <si>
    <t>11406000000000</t>
  </si>
  <si>
    <t>Транспортный налог</t>
  </si>
  <si>
    <t>10604000000000</t>
  </si>
  <si>
    <t>Иные межбюджетные трансферты</t>
  </si>
  <si>
    <t>20204000000000</t>
  </si>
  <si>
    <t>Прочие неналоговые доходы</t>
  </si>
  <si>
    <t>1110501(2)0000000</t>
  </si>
  <si>
    <t>Арендная плата за земли</t>
  </si>
  <si>
    <t>11402000000000</t>
  </si>
  <si>
    <t>Доходы от реализации имущества</t>
  </si>
  <si>
    <t>Прочие доходы от оказания платных услуг (работ)</t>
  </si>
  <si>
    <t>Возврат остатков межбюджетных трансфертов</t>
  </si>
  <si>
    <t>21900000000000</t>
  </si>
  <si>
    <t>11705050100000</t>
  </si>
  <si>
    <t>Прочие поступления от использования имущества</t>
  </si>
  <si>
    <t>11109045000000</t>
  </si>
  <si>
    <t>11300000000000</t>
  </si>
  <si>
    <t>Аренда имущества</t>
  </si>
  <si>
    <t>Факт 1 мес.   2014 г.</t>
  </si>
  <si>
    <t>10302000000000</t>
  </si>
  <si>
    <t>Акцизы на нефтепродукты</t>
  </si>
  <si>
    <t>Факт 2014 г.</t>
  </si>
  <si>
    <t>План 2015 г.</t>
  </si>
  <si>
    <t>План 1 кв.    2015 г.</t>
  </si>
  <si>
    <t>Факт 1 мес.   2015 г.</t>
  </si>
  <si>
    <t>к плану 2015 г.</t>
  </si>
  <si>
    <t>к плану       1 кв.    2015 г.</t>
  </si>
  <si>
    <t>к Факту      1 мес.    2014 г.</t>
  </si>
  <si>
    <t>Сведения об исполнении доходной части бюджета Гостицкого сельского поселения на 2015 год.</t>
  </si>
  <si>
    <t>на 01.02.2015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</si>
</sst>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[$-FC19]d\ mmmm\ yyyy\ &quot;г.&quot;"/>
    <numFmt numFmtId="167" formatCode="0.00000"/>
    <numFmt numFmtId="168" formatCode="0.0000"/>
    <numFmt numFmtId="169" formatCode="0.000"/>
    <numFmt numFmtId="170" formatCode="#,##0.0"/>
  </numFmts>
  <fonts count="34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sz val="8"/>
      <name val="Arial Cyr"/>
      <family val="0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3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2" fillId="0" borderId="0" xfId="0" applyNumberFormat="1" applyFont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0" fontId="8" fillId="0" borderId="15" xfId="0" applyFont="1" applyBorder="1" applyAlignment="1">
      <alignment horizontal="center" wrapText="1"/>
    </xf>
    <xf numFmtId="165" fontId="5" fillId="0" borderId="16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170" fontId="5" fillId="0" borderId="15" xfId="0" applyNumberFormat="1" applyFont="1" applyFill="1" applyBorder="1" applyAlignment="1">
      <alignment horizontal="right" vertical="center" wrapText="1"/>
    </xf>
    <xf numFmtId="170" fontId="15" fillId="0" borderId="15" xfId="0" applyNumberFormat="1" applyFont="1" applyFill="1" applyBorder="1" applyAlignment="1">
      <alignment horizontal="right" vertical="center" wrapText="1"/>
    </xf>
    <xf numFmtId="170" fontId="5" fillId="0" borderId="2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170" fontId="33" fillId="0" borderId="15" xfId="0" applyNumberFormat="1" applyFont="1" applyFill="1" applyBorder="1" applyAlignment="1">
      <alignment horizontal="right" vertical="center" wrapText="1"/>
    </xf>
    <xf numFmtId="170" fontId="15" fillId="0" borderId="15" xfId="0" applyNumberFormat="1" applyFont="1" applyFill="1" applyBorder="1" applyAlignment="1">
      <alignment horizontal="right" vertical="center" wrapText="1"/>
    </xf>
    <xf numFmtId="170" fontId="5" fillId="0" borderId="10" xfId="0" applyNumberFormat="1" applyFont="1" applyFill="1" applyBorder="1" applyAlignment="1">
      <alignment horizontal="right" vertical="center" wrapText="1"/>
    </xf>
    <xf numFmtId="170" fontId="15" fillId="0" borderId="10" xfId="0" applyNumberFormat="1" applyFont="1" applyFill="1" applyBorder="1" applyAlignment="1">
      <alignment horizontal="right" vertical="center" wrapText="1"/>
    </xf>
    <xf numFmtId="170" fontId="15" fillId="0" borderId="12" xfId="0" applyNumberFormat="1" applyFont="1" applyFill="1" applyBorder="1" applyAlignment="1">
      <alignment horizontal="right" vertical="center" wrapText="1"/>
    </xf>
    <xf numFmtId="49" fontId="6" fillId="0" borderId="21" xfId="0" applyNumberFormat="1" applyFont="1" applyBorder="1" applyAlignment="1">
      <alignment horizontal="left" vertical="center"/>
    </xf>
    <xf numFmtId="49" fontId="6" fillId="0" borderId="22" xfId="0" applyNumberFormat="1" applyFont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6" fillId="0" borderId="22" xfId="0" applyNumberFormat="1" applyFont="1" applyFill="1" applyBorder="1" applyAlignment="1">
      <alignment horizontal="right" vertical="center" wrapText="1"/>
    </xf>
    <xf numFmtId="170" fontId="6" fillId="0" borderId="22" xfId="0" applyNumberFormat="1" applyFont="1" applyFill="1" applyBorder="1" applyAlignment="1">
      <alignment horizontal="right" vertical="center" wrapText="1"/>
    </xf>
    <xf numFmtId="170" fontId="6" fillId="0" borderId="23" xfId="0" applyNumberFormat="1" applyFont="1" applyFill="1" applyBorder="1" applyAlignment="1">
      <alignment horizontal="right" vertical="center" wrapText="1"/>
    </xf>
    <xf numFmtId="170" fontId="5" fillId="0" borderId="13" xfId="0" applyNumberFormat="1" applyFont="1" applyFill="1" applyBorder="1" applyAlignment="1">
      <alignment horizontal="right" vertical="center" wrapText="1"/>
    </xf>
    <xf numFmtId="170" fontId="15" fillId="0" borderId="13" xfId="0" applyNumberFormat="1" applyFont="1" applyFill="1" applyBorder="1" applyAlignment="1">
      <alignment horizontal="right" vertical="center" wrapText="1"/>
    </xf>
    <xf numFmtId="170" fontId="33" fillId="0" borderId="10" xfId="0" applyNumberFormat="1" applyFont="1" applyFill="1" applyBorder="1" applyAlignment="1">
      <alignment horizontal="right" vertical="center" wrapText="1"/>
    </xf>
    <xf numFmtId="49" fontId="3" fillId="0" borderId="21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49" fontId="1" fillId="0" borderId="26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">
      <selection activeCell="K1" sqref="K1:N16384"/>
    </sheetView>
  </sheetViews>
  <sheetFormatPr defaultColWidth="9.00390625" defaultRowHeight="12.75"/>
  <cols>
    <col min="1" max="1" width="34.875" style="0" customWidth="1"/>
    <col min="2" max="2" width="13.625" style="0" customWidth="1"/>
    <col min="3" max="3" width="12.75390625" style="0" customWidth="1"/>
    <col min="4" max="4" width="11.875" style="0" customWidth="1"/>
    <col min="5" max="5" width="12.25390625" style="0" customWidth="1"/>
    <col min="6" max="6" width="11.75390625" style="0" customWidth="1"/>
    <col min="7" max="7" width="12.25390625" style="0" customWidth="1"/>
    <col min="8" max="8" width="9.00390625" style="0" customWidth="1"/>
    <col min="9" max="10" width="8.125" style="0" customWidth="1"/>
  </cols>
  <sheetData>
    <row r="1" spans="1:10" s="17" customFormat="1" ht="18">
      <c r="A1" s="14" t="s">
        <v>55</v>
      </c>
      <c r="B1" s="16"/>
      <c r="C1" s="15"/>
      <c r="D1" s="15"/>
      <c r="E1" s="15"/>
      <c r="F1" s="15"/>
      <c r="G1" s="15"/>
      <c r="H1" s="15"/>
      <c r="I1" s="15"/>
      <c r="J1" s="15"/>
    </row>
    <row r="2" spans="1:10" ht="15.75">
      <c r="A2" s="18" t="s">
        <v>56</v>
      </c>
      <c r="B2" s="1"/>
      <c r="C2" s="2"/>
      <c r="D2" s="2"/>
      <c r="E2" s="2"/>
      <c r="F2" s="2"/>
      <c r="G2" s="2"/>
      <c r="H2" s="2"/>
      <c r="I2" s="2"/>
      <c r="J2" s="2"/>
    </row>
    <row r="3" spans="1:10" ht="15" customHeight="1" thickBot="1">
      <c r="A3" s="11"/>
      <c r="B3" s="12"/>
      <c r="E3" s="3"/>
      <c r="F3" s="3"/>
      <c r="G3" s="3"/>
      <c r="H3" s="3"/>
      <c r="I3" s="3" t="s">
        <v>23</v>
      </c>
      <c r="J3" s="29" t="s">
        <v>24</v>
      </c>
    </row>
    <row r="4" spans="1:10" ht="21" customHeight="1">
      <c r="A4" s="56" t="s">
        <v>0</v>
      </c>
      <c r="B4" s="58" t="s">
        <v>1</v>
      </c>
      <c r="C4" s="58" t="s">
        <v>48</v>
      </c>
      <c r="D4" s="58" t="s">
        <v>45</v>
      </c>
      <c r="E4" s="61" t="s">
        <v>49</v>
      </c>
      <c r="F4" s="61" t="s">
        <v>50</v>
      </c>
      <c r="G4" s="61" t="s">
        <v>51</v>
      </c>
      <c r="H4" s="53" t="s">
        <v>19</v>
      </c>
      <c r="I4" s="54"/>
      <c r="J4" s="55"/>
    </row>
    <row r="5" spans="1:10" ht="33.75" customHeight="1">
      <c r="A5" s="57"/>
      <c r="B5" s="59"/>
      <c r="C5" s="60"/>
      <c r="D5" s="60"/>
      <c r="E5" s="62"/>
      <c r="F5" s="62"/>
      <c r="G5" s="62"/>
      <c r="H5" s="28" t="s">
        <v>52</v>
      </c>
      <c r="I5" s="28" t="s">
        <v>53</v>
      </c>
      <c r="J5" s="22" t="s">
        <v>54</v>
      </c>
    </row>
    <row r="6" spans="1:10" ht="14.25" customHeight="1">
      <c r="A6" s="23" t="s">
        <v>7</v>
      </c>
      <c r="B6" s="6" t="s">
        <v>14</v>
      </c>
      <c r="C6" s="34">
        <v>923987.07</v>
      </c>
      <c r="D6" s="19">
        <v>72850</v>
      </c>
      <c r="E6" s="19">
        <v>1042700</v>
      </c>
      <c r="F6" s="19">
        <v>250000</v>
      </c>
      <c r="G6" s="19">
        <v>63356.7</v>
      </c>
      <c r="H6" s="39">
        <f>G6/E6*100</f>
        <v>6.0762155941306215</v>
      </c>
      <c r="I6" s="39">
        <f>G6/F6*100</f>
        <v>25.34268</v>
      </c>
      <c r="J6" s="31">
        <f>G6/D6*100</f>
        <v>86.96870281400136</v>
      </c>
    </row>
    <row r="7" spans="1:10" ht="15.75" customHeight="1">
      <c r="A7" s="24" t="s">
        <v>47</v>
      </c>
      <c r="B7" s="6" t="s">
        <v>46</v>
      </c>
      <c r="C7" s="34">
        <f>267957.97+5.79</f>
        <v>267963.75999999995</v>
      </c>
      <c r="D7" s="19">
        <v>248260.74</v>
      </c>
      <c r="E7" s="19">
        <v>226900</v>
      </c>
      <c r="F7" s="19">
        <v>56600</v>
      </c>
      <c r="G7" s="19">
        <v>16603.44</v>
      </c>
      <c r="H7" s="39">
        <f>G7/E7*100</f>
        <v>7.317514323490523</v>
      </c>
      <c r="I7" s="39">
        <f>G7/F7*100</f>
        <v>29.33469964664311</v>
      </c>
      <c r="J7" s="37">
        <f aca="true" t="shared" si="0" ref="J7:J28">G7/D7*100</f>
        <v>6.68790401575376</v>
      </c>
    </row>
    <row r="8" spans="1:10" ht="15.75" customHeight="1">
      <c r="A8" s="24" t="s">
        <v>2</v>
      </c>
      <c r="B8" s="6" t="s">
        <v>15</v>
      </c>
      <c r="C8" s="34">
        <v>80491.7</v>
      </c>
      <c r="D8" s="19">
        <v>134.19</v>
      </c>
      <c r="E8" s="19">
        <v>20000</v>
      </c>
      <c r="F8" s="19">
        <v>1400</v>
      </c>
      <c r="G8" s="19">
        <v>288.66</v>
      </c>
      <c r="H8" s="39">
        <f aca="true" t="shared" si="1" ref="H8:H28">G8/E8*100</f>
        <v>1.4433000000000002</v>
      </c>
      <c r="I8" s="39">
        <f aca="true" t="shared" si="2" ref="I8:I28">G8/F8*100</f>
        <v>20.618571428571432</v>
      </c>
      <c r="J8" s="31">
        <f t="shared" si="0"/>
        <v>215.11289961994189</v>
      </c>
    </row>
    <row r="9" spans="1:10" ht="15.75" customHeight="1">
      <c r="A9" s="24" t="s">
        <v>28</v>
      </c>
      <c r="B9" s="6" t="s">
        <v>29</v>
      </c>
      <c r="C9" s="34">
        <v>697129.54</v>
      </c>
      <c r="D9" s="19">
        <v>46306.52</v>
      </c>
      <c r="E9" s="19">
        <v>643400</v>
      </c>
      <c r="F9" s="19">
        <v>64500</v>
      </c>
      <c r="G9" s="19">
        <v>8975.64</v>
      </c>
      <c r="H9" s="39">
        <f t="shared" si="1"/>
        <v>1.395032639104756</v>
      </c>
      <c r="I9" s="39">
        <f t="shared" si="2"/>
        <v>13.915720930232558</v>
      </c>
      <c r="J9" s="31">
        <f t="shared" si="0"/>
        <v>19.383101990821164</v>
      </c>
    </row>
    <row r="10" spans="1:10" ht="17.25" customHeight="1">
      <c r="A10" s="24" t="s">
        <v>3</v>
      </c>
      <c r="B10" s="6" t="s">
        <v>22</v>
      </c>
      <c r="C10" s="34">
        <v>719027.33</v>
      </c>
      <c r="D10" s="19">
        <v>68386.98</v>
      </c>
      <c r="E10" s="19">
        <v>626200</v>
      </c>
      <c r="F10" s="19">
        <v>132200</v>
      </c>
      <c r="G10" s="19">
        <v>5427</v>
      </c>
      <c r="H10" s="39">
        <f t="shared" si="1"/>
        <v>0.8666560204407538</v>
      </c>
      <c r="I10" s="39">
        <f t="shared" si="2"/>
        <v>4.105143721633888</v>
      </c>
      <c r="J10" s="31">
        <f t="shared" si="0"/>
        <v>7.935721097787912</v>
      </c>
    </row>
    <row r="11" spans="1:10" ht="14.25" customHeight="1">
      <c r="A11" s="24" t="s">
        <v>20</v>
      </c>
      <c r="B11" s="6" t="s">
        <v>21</v>
      </c>
      <c r="C11" s="34">
        <v>18510</v>
      </c>
      <c r="D11" s="19">
        <v>400</v>
      </c>
      <c r="E11" s="19">
        <v>29700</v>
      </c>
      <c r="F11" s="19">
        <v>5000</v>
      </c>
      <c r="G11" s="19">
        <v>1190</v>
      </c>
      <c r="H11" s="39">
        <f t="shared" si="1"/>
        <v>4.006734006734006</v>
      </c>
      <c r="I11" s="39">
        <f t="shared" si="2"/>
        <v>23.799999999999997</v>
      </c>
      <c r="J11" s="31">
        <f t="shared" si="0"/>
        <v>297.5</v>
      </c>
    </row>
    <row r="12" spans="1:10" ht="16.5" customHeight="1">
      <c r="A12" s="30" t="s">
        <v>34</v>
      </c>
      <c r="B12" s="6" t="s">
        <v>33</v>
      </c>
      <c r="C12" s="34">
        <v>791060.82</v>
      </c>
      <c r="D12" s="19">
        <v>4361.46</v>
      </c>
      <c r="E12" s="19">
        <v>813800</v>
      </c>
      <c r="F12" s="19">
        <v>120000</v>
      </c>
      <c r="G12" s="19">
        <v>0</v>
      </c>
      <c r="H12" s="39">
        <f t="shared" si="1"/>
        <v>0</v>
      </c>
      <c r="I12" s="39">
        <f t="shared" si="2"/>
        <v>0</v>
      </c>
      <c r="J12" s="31">
        <f t="shared" si="0"/>
        <v>0</v>
      </c>
    </row>
    <row r="13" spans="1:10" ht="16.5" customHeight="1">
      <c r="A13" s="24" t="s">
        <v>44</v>
      </c>
      <c r="B13" s="6" t="s">
        <v>16</v>
      </c>
      <c r="C13" s="34">
        <v>506769</v>
      </c>
      <c r="D13" s="19">
        <v>22643.94</v>
      </c>
      <c r="E13" s="19">
        <v>577100</v>
      </c>
      <c r="F13" s="19">
        <v>144300</v>
      </c>
      <c r="G13" s="19">
        <v>3577.14</v>
      </c>
      <c r="H13" s="39">
        <f t="shared" si="1"/>
        <v>0.6198475134292151</v>
      </c>
      <c r="I13" s="39">
        <f t="shared" si="2"/>
        <v>2.478960498960499</v>
      </c>
      <c r="J13" s="31">
        <f t="shared" si="0"/>
        <v>15.797339155641643</v>
      </c>
    </row>
    <row r="14" spans="1:10" ht="16.5" customHeight="1">
      <c r="A14" s="24" t="s">
        <v>41</v>
      </c>
      <c r="B14" s="6" t="s">
        <v>42</v>
      </c>
      <c r="C14" s="34">
        <v>119408.29</v>
      </c>
      <c r="D14" s="19">
        <v>4913.86</v>
      </c>
      <c r="E14" s="19">
        <v>131600</v>
      </c>
      <c r="F14" s="19">
        <v>32900</v>
      </c>
      <c r="G14" s="19">
        <v>5488.68</v>
      </c>
      <c r="H14" s="39">
        <f t="shared" si="1"/>
        <v>4.170729483282675</v>
      </c>
      <c r="I14" s="39">
        <f t="shared" si="2"/>
        <v>16.6829179331307</v>
      </c>
      <c r="J14" s="31">
        <f t="shared" si="0"/>
        <v>111.69793197201388</v>
      </c>
    </row>
    <row r="15" spans="1:10" ht="13.5">
      <c r="A15" s="24" t="s">
        <v>37</v>
      </c>
      <c r="B15" s="6" t="s">
        <v>43</v>
      </c>
      <c r="C15" s="34">
        <v>0</v>
      </c>
      <c r="D15" s="19">
        <v>0</v>
      </c>
      <c r="E15" s="19">
        <v>0</v>
      </c>
      <c r="F15" s="19">
        <v>0</v>
      </c>
      <c r="G15" s="19">
        <v>0</v>
      </c>
      <c r="H15" s="40" t="e">
        <f t="shared" si="1"/>
        <v>#DIV/0!</v>
      </c>
      <c r="I15" s="40" t="e">
        <f t="shared" si="2"/>
        <v>#DIV/0!</v>
      </c>
      <c r="J15" s="32" t="e">
        <f t="shared" si="0"/>
        <v>#DIV/0!</v>
      </c>
    </row>
    <row r="16" spans="1:10" ht="13.5">
      <c r="A16" s="25" t="s">
        <v>36</v>
      </c>
      <c r="B16" s="9" t="s">
        <v>35</v>
      </c>
      <c r="C16" s="35">
        <v>374090.92</v>
      </c>
      <c r="D16" s="20">
        <v>11342.36</v>
      </c>
      <c r="E16" s="20">
        <v>0</v>
      </c>
      <c r="F16" s="20">
        <v>0</v>
      </c>
      <c r="G16" s="20">
        <v>0</v>
      </c>
      <c r="H16" s="40" t="e">
        <f t="shared" si="1"/>
        <v>#DIV/0!</v>
      </c>
      <c r="I16" s="40" t="e">
        <f t="shared" si="2"/>
        <v>#DIV/0!</v>
      </c>
      <c r="J16" s="37">
        <f t="shared" si="0"/>
        <v>0</v>
      </c>
    </row>
    <row r="17" spans="1:10" ht="13.5">
      <c r="A17" s="25" t="s">
        <v>26</v>
      </c>
      <c r="B17" s="9" t="s">
        <v>27</v>
      </c>
      <c r="C17" s="35">
        <v>22809.82</v>
      </c>
      <c r="D17" s="20">
        <v>0</v>
      </c>
      <c r="E17" s="20">
        <v>15000</v>
      </c>
      <c r="F17" s="20">
        <v>1000</v>
      </c>
      <c r="G17" s="20">
        <v>0</v>
      </c>
      <c r="H17" s="39">
        <f t="shared" si="1"/>
        <v>0</v>
      </c>
      <c r="I17" s="39">
        <f t="shared" si="2"/>
        <v>0</v>
      </c>
      <c r="J17" s="32" t="e">
        <f t="shared" si="0"/>
        <v>#DIV/0!</v>
      </c>
    </row>
    <row r="18" spans="1:10" ht="17.25" customHeight="1">
      <c r="A18" s="25" t="s">
        <v>4</v>
      </c>
      <c r="B18" s="9" t="s">
        <v>17</v>
      </c>
      <c r="C18" s="35">
        <v>1800</v>
      </c>
      <c r="D18" s="20">
        <v>0</v>
      </c>
      <c r="E18" s="20">
        <v>4200</v>
      </c>
      <c r="F18" s="20">
        <v>4200</v>
      </c>
      <c r="G18" s="20">
        <v>0</v>
      </c>
      <c r="H18" s="39">
        <f t="shared" si="1"/>
        <v>0</v>
      </c>
      <c r="I18" s="39">
        <f t="shared" si="2"/>
        <v>0</v>
      </c>
      <c r="J18" s="38" t="e">
        <f t="shared" si="0"/>
        <v>#DIV/0!</v>
      </c>
    </row>
    <row r="19" spans="1:10" ht="17.25" customHeight="1">
      <c r="A19" s="25" t="s">
        <v>10</v>
      </c>
      <c r="B19" s="9" t="s">
        <v>11</v>
      </c>
      <c r="C19" s="35">
        <v>0</v>
      </c>
      <c r="D19" s="20">
        <v>0</v>
      </c>
      <c r="E19" s="20">
        <v>0</v>
      </c>
      <c r="F19" s="20">
        <v>0</v>
      </c>
      <c r="G19" s="20">
        <v>0</v>
      </c>
      <c r="H19" s="41" t="e">
        <f>G19/E19*100</f>
        <v>#DIV/0!</v>
      </c>
      <c r="I19" s="41" t="e">
        <f>G19/F19*100</f>
        <v>#DIV/0!</v>
      </c>
      <c r="J19" s="32" t="e">
        <f>G19/D19*100</f>
        <v>#DIV/0!</v>
      </c>
    </row>
    <row r="20" spans="1:10" ht="17.25" customHeight="1" thickBot="1">
      <c r="A20" s="26" t="s">
        <v>32</v>
      </c>
      <c r="B20" s="7" t="s">
        <v>40</v>
      </c>
      <c r="C20" s="35">
        <v>43500</v>
      </c>
      <c r="D20" s="20">
        <v>0</v>
      </c>
      <c r="E20" s="20">
        <v>0</v>
      </c>
      <c r="F20" s="20">
        <v>0</v>
      </c>
      <c r="G20" s="20">
        <v>0</v>
      </c>
      <c r="H20" s="41" t="e">
        <f t="shared" si="1"/>
        <v>#DIV/0!</v>
      </c>
      <c r="I20" s="41" t="e">
        <f t="shared" si="2"/>
        <v>#DIV/0!</v>
      </c>
      <c r="J20" s="32" t="e">
        <f t="shared" si="0"/>
        <v>#DIV/0!</v>
      </c>
    </row>
    <row r="21" spans="1:10" ht="17.25" customHeight="1" thickBot="1">
      <c r="A21" s="42" t="s">
        <v>25</v>
      </c>
      <c r="B21" s="43"/>
      <c r="C21" s="44">
        <f>SUM(C6:C20)</f>
        <v>4566548.25</v>
      </c>
      <c r="D21" s="45">
        <f>SUM(D6:D20)</f>
        <v>479600.05</v>
      </c>
      <c r="E21" s="45">
        <f>SUM(E6:E20)</f>
        <v>4130600</v>
      </c>
      <c r="F21" s="45">
        <f>SUM(F6:F20)</f>
        <v>812100</v>
      </c>
      <c r="G21" s="45">
        <f>SUM(G6:G20)</f>
        <v>104907.26000000001</v>
      </c>
      <c r="H21" s="46">
        <f t="shared" si="1"/>
        <v>2.5397583886118245</v>
      </c>
      <c r="I21" s="46">
        <f t="shared" si="2"/>
        <v>12.918022411033125</v>
      </c>
      <c r="J21" s="47">
        <f t="shared" si="0"/>
        <v>21.873905142420234</v>
      </c>
    </row>
    <row r="22" spans="1:10" ht="13.5">
      <c r="A22" s="27" t="s">
        <v>12</v>
      </c>
      <c r="B22" s="10" t="s">
        <v>13</v>
      </c>
      <c r="C22" s="36">
        <v>4229100</v>
      </c>
      <c r="D22" s="21">
        <v>883135</v>
      </c>
      <c r="E22" s="21">
        <v>4494400</v>
      </c>
      <c r="F22" s="21">
        <v>938160</v>
      </c>
      <c r="G22" s="21">
        <v>938160</v>
      </c>
      <c r="H22" s="48">
        <f t="shared" si="1"/>
        <v>20.87397650409398</v>
      </c>
      <c r="I22" s="48">
        <f t="shared" si="2"/>
        <v>100</v>
      </c>
      <c r="J22" s="33">
        <f t="shared" si="0"/>
        <v>106.23064423898951</v>
      </c>
    </row>
    <row r="23" spans="1:10" ht="13.5">
      <c r="A23" s="24" t="s">
        <v>18</v>
      </c>
      <c r="B23" s="6" t="s">
        <v>9</v>
      </c>
      <c r="C23" s="34">
        <v>40745596.43</v>
      </c>
      <c r="D23" s="19">
        <v>0</v>
      </c>
      <c r="E23" s="19">
        <v>0</v>
      </c>
      <c r="F23" s="19">
        <v>0</v>
      </c>
      <c r="G23" s="19">
        <v>0</v>
      </c>
      <c r="H23" s="49" t="e">
        <f t="shared" si="1"/>
        <v>#DIV/0!</v>
      </c>
      <c r="I23" s="40" t="e">
        <f>G23/F23*100</f>
        <v>#DIV/0!</v>
      </c>
      <c r="J23" s="32" t="e">
        <f>G23/D23*100</f>
        <v>#DIV/0!</v>
      </c>
    </row>
    <row r="24" spans="1:10" ht="13.5">
      <c r="A24" s="24" t="s">
        <v>8</v>
      </c>
      <c r="B24" s="6" t="s">
        <v>9</v>
      </c>
      <c r="C24" s="34">
        <v>99910</v>
      </c>
      <c r="D24" s="19">
        <v>1000</v>
      </c>
      <c r="E24" s="19">
        <v>100196</v>
      </c>
      <c r="F24" s="19">
        <v>25799</v>
      </c>
      <c r="G24" s="19"/>
      <c r="H24" s="39">
        <f t="shared" si="1"/>
        <v>0</v>
      </c>
      <c r="I24" s="39">
        <f t="shared" si="2"/>
        <v>0</v>
      </c>
      <c r="J24" s="37">
        <f t="shared" si="0"/>
        <v>0</v>
      </c>
    </row>
    <row r="25" spans="1:10" ht="16.5" customHeight="1">
      <c r="A25" s="24" t="s">
        <v>30</v>
      </c>
      <c r="B25" s="6" t="s">
        <v>31</v>
      </c>
      <c r="C25" s="34">
        <v>3123701</v>
      </c>
      <c r="D25" s="19">
        <v>0</v>
      </c>
      <c r="E25" s="19">
        <v>275000</v>
      </c>
      <c r="F25" s="19">
        <v>68700</v>
      </c>
      <c r="G25" s="19">
        <v>0</v>
      </c>
      <c r="H25" s="50">
        <f>G25/E25*100</f>
        <v>0</v>
      </c>
      <c r="I25" s="50">
        <f>G25/F25*100</f>
        <v>0</v>
      </c>
      <c r="J25" s="32" t="e">
        <f>G25/D25*100</f>
        <v>#DIV/0!</v>
      </c>
    </row>
    <row r="26" spans="1:10" ht="16.5" customHeight="1" thickBot="1">
      <c r="A26" s="26" t="s">
        <v>38</v>
      </c>
      <c r="B26" s="7" t="s">
        <v>39</v>
      </c>
      <c r="C26" s="34">
        <v>-19008297.52</v>
      </c>
      <c r="D26" s="19">
        <v>-19799297.52</v>
      </c>
      <c r="E26" s="19">
        <v>0</v>
      </c>
      <c r="F26" s="19">
        <v>0</v>
      </c>
      <c r="G26" s="19">
        <v>-1000</v>
      </c>
      <c r="H26" s="40" t="e">
        <f t="shared" si="1"/>
        <v>#DIV/0!</v>
      </c>
      <c r="I26" s="40" t="e">
        <f t="shared" si="2"/>
        <v>#DIV/0!</v>
      </c>
      <c r="J26" s="31">
        <f t="shared" si="0"/>
        <v>0.005050684242659939</v>
      </c>
    </row>
    <row r="27" spans="1:10" ht="21" customHeight="1" thickBot="1">
      <c r="A27" s="42" t="s">
        <v>5</v>
      </c>
      <c r="B27" s="43"/>
      <c r="C27" s="44">
        <f>SUM(C22:C26)</f>
        <v>29190009.91</v>
      </c>
      <c r="D27" s="45">
        <f>SUM(D22:D26)</f>
        <v>-18915162.52</v>
      </c>
      <c r="E27" s="45">
        <f>SUM(E22:E26)</f>
        <v>4869596</v>
      </c>
      <c r="F27" s="45">
        <f>SUM(F22:F26)</f>
        <v>1032659</v>
      </c>
      <c r="G27" s="45">
        <f>SUM(G22:G26)</f>
        <v>937160</v>
      </c>
      <c r="H27" s="46">
        <f t="shared" si="1"/>
        <v>19.245128343295832</v>
      </c>
      <c r="I27" s="46">
        <f t="shared" si="2"/>
        <v>90.75212630694159</v>
      </c>
      <c r="J27" s="47">
        <f t="shared" si="0"/>
        <v>-4.954543737116143</v>
      </c>
    </row>
    <row r="28" spans="1:10" ht="14.25" thickBot="1">
      <c r="A28" s="51" t="s">
        <v>6</v>
      </c>
      <c r="B28" s="52"/>
      <c r="C28" s="44">
        <f>C27+C21</f>
        <v>33756558.16</v>
      </c>
      <c r="D28" s="44">
        <f>D27+D21</f>
        <v>-18435562.47</v>
      </c>
      <c r="E28" s="44">
        <f>E27+E21</f>
        <v>9000196</v>
      </c>
      <c r="F28" s="44">
        <f>F27+F21</f>
        <v>1844759</v>
      </c>
      <c r="G28" s="44">
        <f>G27+G21</f>
        <v>1042067.26</v>
      </c>
      <c r="H28" s="46">
        <f t="shared" si="1"/>
        <v>11.578272962055493</v>
      </c>
      <c r="I28" s="46">
        <f t="shared" si="2"/>
        <v>56.48798894598156</v>
      </c>
      <c r="J28" s="47">
        <f t="shared" si="0"/>
        <v>-5.652484222793556</v>
      </c>
    </row>
    <row r="29" spans="1:10" ht="13.5">
      <c r="A29" s="13"/>
      <c r="B29" s="8"/>
      <c r="C29" s="5"/>
      <c r="D29" s="5"/>
      <c r="E29" s="5"/>
      <c r="F29" s="5"/>
      <c r="G29" s="5"/>
      <c r="H29" s="5"/>
      <c r="I29" s="5"/>
      <c r="J29" s="5"/>
    </row>
    <row r="30" spans="1:10" ht="13.5">
      <c r="A30" s="13"/>
      <c r="B30" s="4"/>
      <c r="C30" s="5"/>
      <c r="D30" s="5"/>
      <c r="E30" s="5"/>
      <c r="F30" s="5"/>
      <c r="G30" s="5"/>
      <c r="H30" s="5"/>
      <c r="I30" s="5"/>
      <c r="J30" s="5"/>
    </row>
  </sheetData>
  <sheetProtection/>
  <mergeCells count="8">
    <mergeCell ref="H4:J4"/>
    <mergeCell ref="A4:A5"/>
    <mergeCell ref="B4:B5"/>
    <mergeCell ref="C4:C5"/>
    <mergeCell ref="D4:D5"/>
    <mergeCell ref="E4:E5"/>
    <mergeCell ref="F4:F5"/>
    <mergeCell ref="G4:G5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</cp:lastModifiedBy>
  <cp:lastPrinted>2015-02-06T12:22:33Z</cp:lastPrinted>
  <dcterms:created xsi:type="dcterms:W3CDTF">2006-03-15T08:30:53Z</dcterms:created>
  <dcterms:modified xsi:type="dcterms:W3CDTF">2015-02-26T09:06:43Z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